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1340" windowHeight="9345"/>
  </bookViews>
  <sheets>
    <sheet name="Время горизонтально" sheetId="1" r:id="rId1"/>
    <sheet name="Показатель горизонтально" sheetId="3" state="hidden" r:id="rId2"/>
    <sheet name="Вертикальный" sheetId="2" state="hidden" r:id="rId3"/>
  </sheets>
  <externalReferences>
    <externalReference r:id="rId4"/>
    <externalReference r:id="rId5"/>
  </externalReferences>
  <definedNames>
    <definedName name="active_page">'Время горизонтально'!$I$74</definedName>
    <definedName name="allow_energy">'Время горизонтально'!$F$74</definedName>
    <definedName name="calc_with">'Время горизонтально'!$E$74</definedName>
    <definedName name="energy">'Время горизонтально'!$AA$4</definedName>
    <definedName name="group">'Время горизонтально'!$B$5</definedName>
    <definedName name="interval">'Время горизонтально'!$D$74</definedName>
    <definedName name="is_group">'Время горизонтально'!$G$74</definedName>
    <definedName name="isOV">'Время горизонтально'!$E$3</definedName>
    <definedName name="name" localSheetId="2">[2]Горизонтальный!#REF!</definedName>
    <definedName name="name">'Время горизонтально'!#REF!</definedName>
    <definedName name="period">'Время горизонтально'!$AA$5</definedName>
    <definedName name="report_name">'Время горизонтально'!$B$74</definedName>
    <definedName name="start">'Время горизонтально'!$A$8</definedName>
    <definedName name="start1" localSheetId="2">Вертикальный!$A$7</definedName>
    <definedName name="start1">#REF!</definedName>
    <definedName name="start3">'Показатель горизонтально'!$B$7</definedName>
    <definedName name="summary">'Время горизонтально'!$H$74</definedName>
    <definedName name="zzzzzz">[1]Горизонтальный!#REF!</definedName>
  </definedNames>
  <calcPr calcId="145621"/>
</workbook>
</file>

<file path=xl/calcChain.xml><?xml version="1.0" encoding="utf-8"?>
<calcChain xmlns="http://schemas.openxmlformats.org/spreadsheetml/2006/main">
  <c r="A2" i="2" l="1"/>
  <c r="B3" i="3"/>
  <c r="B2" i="3"/>
  <c r="A5" i="3"/>
  <c r="D5" i="2"/>
  <c r="D4" i="2"/>
  <c r="C3" i="2"/>
  <c r="A4" i="2"/>
  <c r="AA19" i="1"/>
  <c r="W19" i="1"/>
  <c r="X19" i="1"/>
  <c r="Y19" i="1"/>
  <c r="Z19" i="1"/>
  <c r="K19" i="1"/>
  <c r="L19" i="1"/>
  <c r="M19" i="1"/>
  <c r="N19" i="1"/>
  <c r="O19" i="1"/>
  <c r="P19" i="1"/>
  <c r="Q19" i="1"/>
  <c r="R19" i="1"/>
  <c r="S19" i="1"/>
  <c r="T19" i="1"/>
  <c r="U19" i="1"/>
  <c r="V19" i="1"/>
  <c r="D19" i="1"/>
  <c r="E19" i="1"/>
  <c r="F19" i="1"/>
  <c r="G19" i="1"/>
  <c r="H19" i="1"/>
  <c r="I19" i="1"/>
  <c r="J19" i="1"/>
  <c r="C19" i="1"/>
</calcChain>
</file>

<file path=xl/sharedStrings.xml><?xml version="1.0" encoding="utf-8"?>
<sst xmlns="http://schemas.openxmlformats.org/spreadsheetml/2006/main" count="77" uniqueCount="51">
  <si>
    <t>№ дог</t>
  </si>
  <si>
    <t>Наименование</t>
  </si>
  <si>
    <t>Сумма</t>
  </si>
  <si>
    <t>00 - 01</t>
  </si>
  <si>
    <t>01 - 02</t>
  </si>
  <si>
    <t>02 - 03</t>
  </si>
  <si>
    <t>03 - 04</t>
  </si>
  <si>
    <t>04 - 05</t>
  </si>
  <si>
    <t>05 - 06</t>
  </si>
  <si>
    <t>06 - 07</t>
  </si>
  <si>
    <t>07 - 08</t>
  </si>
  <si>
    <t>08 - 09</t>
  </si>
  <si>
    <t>09 - 10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</si>
  <si>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</si>
  <si>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</si>
  <si>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</si>
  <si>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</si>
  <si>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</si>
  <si>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</si>
  <si>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</si>
  <si>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</si>
  <si>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</si>
  <si>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</si>
  <si>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</si>
  <si>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</si>
  <si>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</si>
  <si>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23 - 00</t>
  </si>
  <si>
    <t>Число</t>
  </si>
  <si>
    <t>Интервал</t>
  </si>
  <si>
    <t>Время</t>
  </si>
  <si>
    <t>Электроэнергия по фидерам по часовым интервалам</t>
  </si>
  <si>
    <t>EE_HOUR_FIDER</t>
  </si>
  <si>
    <t xml:space="preserve">Сумма </t>
  </si>
  <si>
    <t>Общая сумма</t>
  </si>
  <si>
    <t>реактивная энергия</t>
  </si>
  <si>
    <t>за 18.12.2019</t>
  </si>
  <si>
    <t>ПС 35 кВ Андозеро</t>
  </si>
  <si>
    <t xml:space="preserve"> 0,4 Андозеро ТСН 1 ао RS</t>
  </si>
  <si>
    <t xml:space="preserve"> 10 Андозеро Т 1 ао RS</t>
  </si>
  <si>
    <t xml:space="preserve"> 10 Андозеро Т 1 ап RS</t>
  </si>
  <si>
    <t xml:space="preserve"> 10 Андозеро Т 2 ао RS</t>
  </si>
  <si>
    <t xml:space="preserve"> 10 Андозеро Т 2 ап RS</t>
  </si>
  <si>
    <t xml:space="preserve"> 10 Андозеро-Борок ао RS</t>
  </si>
  <si>
    <t xml:space="preserve"> 10 Андозеро-Климшин Бор ао RS</t>
  </si>
  <si>
    <t xml:space="preserve"> 10 Андозеро-Климшин Бор ап RS</t>
  </si>
  <si>
    <t xml:space="preserve"> 10 Андозеро-Панинская ао RS</t>
  </si>
  <si>
    <t xml:space="preserve"> 10 Андозеро-Чирок ао RS</t>
  </si>
  <si>
    <t xml:space="preserve"> 10 Андозеро-Юрино ао RS</t>
  </si>
  <si>
    <t>Электроэнергия, кВарч</t>
  </si>
  <si>
    <t>Лимит, кВарч</t>
  </si>
  <si>
    <t>Превышение лимита, кВарч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</si>
</sst>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dd/mm/yy;@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3" fontId="8" fillId="0" borderId="0" xfId="0" applyNumberFormat="1" applyFont="1" applyAlignment="1">
      <alignment horizontal="right" vertical="top"/>
    </xf>
    <xf numFmtId="3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0" fontId="4" fillId="0" borderId="0" xfId="0" applyFont="1"/>
    <xf numFmtId="0" fontId="4" fillId="0" borderId="0" xfId="0" applyFont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/>
    </xf>
    <xf numFmtId="1" fontId="4" fillId="0" borderId="0" xfId="0" applyNumberFormat="1" applyFont="1" applyAlignment="1">
      <alignment horizontal="right" vertical="top" wrapText="1"/>
    </xf>
    <xf numFmtId="1" fontId="4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top"/>
    </xf>
    <xf numFmtId="1" fontId="6" fillId="0" borderId="0" xfId="0" applyNumberFormat="1" applyFont="1" applyAlignment="1">
      <alignment horizontal="left" vertical="top"/>
    </xf>
    <xf numFmtId="1" fontId="4" fillId="0" borderId="3" xfId="0" applyNumberFormat="1" applyFont="1" applyBorder="1" applyAlignment="1">
      <alignment horizontal="right" vertical="top" wrapText="1"/>
    </xf>
    <xf numFmtId="1" fontId="4" fillId="0" borderId="3" xfId="0" applyNumberFormat="1" applyFont="1" applyBorder="1" applyAlignment="1">
      <alignment horizontal="right" vertical="top"/>
    </xf>
    <xf numFmtId="1" fontId="4" fillId="0" borderId="3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49" fontId="8" fillId="0" borderId="5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/>
    </xf>
    <xf numFmtId="4" fontId="11" fillId="0" borderId="0" xfId="0" applyNumberFormat="1" applyFont="1"/>
    <xf numFmtId="3" fontId="11" fillId="0" borderId="0" xfId="0" applyNumberFormat="1" applyFont="1"/>
    <xf numFmtId="14" fontId="8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 wrapText="1"/>
    </xf>
    <xf numFmtId="173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2" fillId="0" borderId="0" xfId="0" applyNumberFormat="1" applyFont="1"/>
    <xf numFmtId="0" fontId="8" fillId="0" borderId="0" xfId="0" applyNumberFormat="1" applyFont="1"/>
    <xf numFmtId="0" fontId="7" fillId="0" borderId="0" xfId="0" applyNumberFormat="1" applyFont="1"/>
    <xf numFmtId="4" fontId="3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/>
    <xf numFmtId="3" fontId="3" fillId="0" borderId="0" xfId="0" applyNumberFormat="1" applyFont="1" applyAlignment="1">
      <alignment horizontal="right"/>
    </xf>
    <xf numFmtId="0" fontId="11" fillId="0" borderId="0" xfId="0" applyFont="1" applyAlignment="1">
      <alignment vertical="top"/>
    </xf>
    <xf numFmtId="173" fontId="11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/>
    </xf>
    <xf numFmtId="0" fontId="7" fillId="0" borderId="0" xfId="0" applyFont="1"/>
    <xf numFmtId="0" fontId="8" fillId="0" borderId="0" xfId="0" applyFont="1"/>
    <xf numFmtId="4" fontId="10" fillId="0" borderId="0" xfId="0" applyNumberFormat="1" applyFont="1"/>
    <xf numFmtId="4" fontId="8" fillId="0" borderId="0" xfId="0" applyNumberFormat="1" applyFont="1"/>
    <xf numFmtId="4" fontId="7" fillId="0" borderId="0" xfId="0" applyNumberFormat="1" applyFont="1"/>
    <xf numFmtId="3" fontId="3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left" vertical="top"/>
    </xf>
    <xf numFmtId="3" fontId="8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wrapText="1"/>
    </xf>
    <xf numFmtId="0" fontId="8" fillId="0" borderId="12" xfId="0" applyFont="1" applyBorder="1" applyAlignment="1">
      <alignment horizontal="right"/>
    </xf>
    <xf numFmtId="1" fontId="5" fillId="0" borderId="12" xfId="0" applyNumberFormat="1" applyFont="1" applyBorder="1" applyAlignment="1">
      <alignment horizontal="right" wrapText="1"/>
    </xf>
    <xf numFmtId="1" fontId="5" fillId="0" borderId="13" xfId="0" applyNumberFormat="1" applyFont="1" applyBorder="1" applyAlignment="1">
      <alignment horizontal="right" wrapText="1"/>
    </xf>
    <xf numFmtId="3" fontId="3" fillId="0" borderId="14" xfId="0" applyNumberFormat="1" applyFont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3" fontId="3" fillId="0" borderId="15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&#1069;&#1069;%20&#1087;&#1086;%20&#1057;&#1055;%20&#1079;&#1072;%20&#1089;&#1091;&#1090;&#1082;&#1080;%20&#1087;&#1086;%2030%20&#1084;&#1080;&#108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Enforce/ASKUE/ExcelReports/Energy/__&#1052;&#1086;&#1097;&#1085;&#1086;&#1089;&#1090;&#1100;%20&#1087;&#1086;%20&#1057;&#1055;%20&#1079;&#1072;%20&#1080;&#1085;&#1090;&#1077;&#1088;&#1074;&#1072;&#1083;%20&#1087;&#1086;%2030%20&#1084;&#1080;&#108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оризонтальный"/>
      <sheetName val="Вертикальный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74"/>
  <sheetViews>
    <sheetView tabSelected="1" topLeftCell="B1" zoomScaleNormal="100" zoomScaleSheetLayoutView="100" workbookViewId="0"/>
  </sheetViews>
  <sheetFormatPr defaultRowHeight="12.75" x14ac:dyDescent="0.2"/>
  <cols>
    <col min="1" max="1" width="5" style="6" hidden="1" customWidth="1"/>
    <col min="2" max="2" width="30.7109375" style="4" customWidth="1"/>
    <col min="3" max="3" width="7.7109375" style="9" customWidth="1"/>
    <col min="4" max="11" width="7.7109375" style="10" customWidth="1"/>
    <col min="12" max="26" width="7.7109375" style="11" customWidth="1"/>
    <col min="27" max="27" width="12.7109375" style="1" customWidth="1"/>
    <col min="28" max="16384" width="9.140625" style="1"/>
  </cols>
  <sheetData>
    <row r="2" spans="1:27" ht="24.75" customHeight="1" x14ac:dyDescent="0.2">
      <c r="C2" s="12"/>
      <c r="E2" s="20" t="s">
        <v>30</v>
      </c>
      <c r="F2" s="12"/>
      <c r="G2" s="12"/>
      <c r="H2" s="12"/>
      <c r="I2" s="12"/>
      <c r="J2" s="12"/>
    </row>
    <row r="3" spans="1:27" ht="21" customHeight="1" x14ac:dyDescent="0.2">
      <c r="C3" s="10"/>
      <c r="E3" s="13"/>
    </row>
    <row r="4" spans="1:27" ht="12.75" customHeight="1" x14ac:dyDescent="0.2">
      <c r="C4" s="10"/>
      <c r="AA4" s="3" t="s">
        <v>34</v>
      </c>
    </row>
    <row r="5" spans="1:27" ht="18.75" x14ac:dyDescent="0.2">
      <c r="B5" s="19" t="s">
        <v>36</v>
      </c>
      <c r="C5" s="10"/>
      <c r="AA5" s="2" t="s">
        <v>35</v>
      </c>
    </row>
    <row r="6" spans="1:27" ht="13.5" thickBot="1" x14ac:dyDescent="0.25"/>
    <row r="7" spans="1:27" ht="37.5" customHeight="1" thickBot="1" x14ac:dyDescent="0.25">
      <c r="A7" s="17" t="s">
        <v>0</v>
      </c>
      <c r="B7" s="18" t="s">
        <v>1</v>
      </c>
      <c r="C7" s="21" t="s">
        <v>3</v>
      </c>
      <c r="D7" s="21" t="s">
        <v>4</v>
      </c>
      <c r="E7" s="21" t="s">
        <v>5</v>
      </c>
      <c r="F7" s="21" t="s">
        <v>6</v>
      </c>
      <c r="G7" s="21" t="s">
        <v>7</v>
      </c>
      <c r="H7" s="21" t="s">
        <v>8</v>
      </c>
      <c r="I7" s="21" t="s">
        <v>9</v>
      </c>
      <c r="J7" s="21" t="s">
        <v>10</v>
      </c>
      <c r="K7" s="21" t="s">
        <v>11</v>
      </c>
      <c r="L7" s="21" t="s">
        <v>12</v>
      </c>
      <c r="M7" s="21" t="s">
        <v>13</v>
      </c>
      <c r="N7" s="21" t="s">
        <v>14</v>
      </c>
      <c r="O7" s="21" t="s">
        <v>15</v>
      </c>
      <c r="P7" s="21" t="s">
        <v>16</v>
      </c>
      <c r="Q7" s="21" t="s">
        <v>17</v>
      </c>
      <c r="R7" s="21" t="s">
        <v>18</v>
      </c>
      <c r="S7" s="21" t="s">
        <v>19</v>
      </c>
      <c r="T7" s="21" t="s">
        <v>20</v>
      </c>
      <c r="U7" s="21" t="s">
        <v>21</v>
      </c>
      <c r="V7" s="21" t="s">
        <v>22</v>
      </c>
      <c r="W7" s="21" t="s">
        <v>23</v>
      </c>
      <c r="X7" s="21" t="s">
        <v>24</v>
      </c>
      <c r="Y7" s="21" t="s">
        <v>25</v>
      </c>
      <c r="Z7" s="54" t="s">
        <v>26</v>
      </c>
      <c r="AA7" s="22" t="s">
        <v>32</v>
      </c>
    </row>
    <row r="8" spans="1:27" x14ac:dyDescent="0.2">
      <c r="A8" s="7"/>
      <c r="B8" s="8" t="s">
        <v>37</v>
      </c>
      <c r="C8" s="14"/>
      <c r="D8" s="15"/>
      <c r="E8" s="15"/>
      <c r="F8" s="15"/>
      <c r="G8" s="15"/>
      <c r="H8" s="15"/>
      <c r="I8" s="15"/>
      <c r="J8" s="15"/>
      <c r="K8" s="15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55"/>
      <c r="AA8" s="23">
        <v>0</v>
      </c>
    </row>
    <row r="9" spans="1:27" x14ac:dyDescent="0.2">
      <c r="A9" s="7"/>
      <c r="B9" s="8" t="s">
        <v>38</v>
      </c>
      <c r="C9" s="14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55">
        <v>0</v>
      </c>
      <c r="AA9" s="65">
        <v>0</v>
      </c>
    </row>
    <row r="10" spans="1:27" x14ac:dyDescent="0.2">
      <c r="A10" s="7"/>
      <c r="B10" s="8" t="s">
        <v>39</v>
      </c>
      <c r="C10" s="14">
        <v>17.2</v>
      </c>
      <c r="D10" s="15">
        <v>16.8</v>
      </c>
      <c r="E10" s="15">
        <v>17.2</v>
      </c>
      <c r="F10" s="15">
        <v>16.8</v>
      </c>
      <c r="G10" s="15">
        <v>16.8</v>
      </c>
      <c r="H10" s="15">
        <v>18</v>
      </c>
      <c r="I10" s="15">
        <v>17.600000000000001</v>
      </c>
      <c r="J10" s="15">
        <v>17.2</v>
      </c>
      <c r="K10" s="15">
        <v>16.399999999999999</v>
      </c>
      <c r="L10" s="16">
        <v>17.2</v>
      </c>
      <c r="M10" s="16">
        <v>17.600000000000001</v>
      </c>
      <c r="N10" s="16">
        <v>17.600000000000001</v>
      </c>
      <c r="O10" s="16">
        <v>18</v>
      </c>
      <c r="P10" s="16">
        <v>17.600000000000001</v>
      </c>
      <c r="Q10" s="16">
        <v>16</v>
      </c>
      <c r="R10" s="16">
        <v>16</v>
      </c>
      <c r="S10" s="16">
        <v>16</v>
      </c>
      <c r="T10" s="16">
        <v>17.2</v>
      </c>
      <c r="U10" s="16">
        <v>17.600000000000001</v>
      </c>
      <c r="V10" s="16">
        <v>17.2</v>
      </c>
      <c r="W10" s="16">
        <v>16.8</v>
      </c>
      <c r="X10" s="16">
        <v>16.8</v>
      </c>
      <c r="Y10" s="16">
        <v>16</v>
      </c>
      <c r="Z10" s="55">
        <v>16.399999999999999</v>
      </c>
      <c r="AA10" s="65">
        <v>408</v>
      </c>
    </row>
    <row r="11" spans="1:27" x14ac:dyDescent="0.2">
      <c r="A11" s="7"/>
      <c r="B11" s="8" t="s">
        <v>40</v>
      </c>
      <c r="C11" s="14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55">
        <v>0</v>
      </c>
      <c r="AA11" s="65">
        <v>0</v>
      </c>
    </row>
    <row r="12" spans="1:27" x14ac:dyDescent="0.2">
      <c r="A12" s="7"/>
      <c r="B12" s="8" t="s">
        <v>41</v>
      </c>
      <c r="C12" s="14">
        <v>66.8</v>
      </c>
      <c r="D12" s="15">
        <v>66.8</v>
      </c>
      <c r="E12" s="15">
        <v>66.8</v>
      </c>
      <c r="F12" s="15">
        <v>66</v>
      </c>
      <c r="G12" s="15">
        <v>66</v>
      </c>
      <c r="H12" s="15">
        <v>72.400000000000006</v>
      </c>
      <c r="I12" s="15">
        <v>70.400000000000006</v>
      </c>
      <c r="J12" s="15">
        <v>71.2</v>
      </c>
      <c r="K12" s="15">
        <v>63.6</v>
      </c>
      <c r="L12" s="16">
        <v>66</v>
      </c>
      <c r="M12" s="16">
        <v>70.8</v>
      </c>
      <c r="N12" s="16">
        <v>68.8</v>
      </c>
      <c r="O12" s="16">
        <v>71.2</v>
      </c>
      <c r="P12" s="16">
        <v>67.599999999999994</v>
      </c>
      <c r="Q12" s="16">
        <v>62</v>
      </c>
      <c r="R12" s="16">
        <v>58.800000000000004</v>
      </c>
      <c r="S12" s="16">
        <v>62</v>
      </c>
      <c r="T12" s="16">
        <v>64.8</v>
      </c>
      <c r="U12" s="16">
        <v>67.599999999999994</v>
      </c>
      <c r="V12" s="16">
        <v>67.2</v>
      </c>
      <c r="W12" s="16">
        <v>66.8</v>
      </c>
      <c r="X12" s="16">
        <v>65.599999999999994</v>
      </c>
      <c r="Y12" s="16">
        <v>59.2</v>
      </c>
      <c r="Z12" s="55">
        <v>61.6</v>
      </c>
      <c r="AA12" s="65">
        <v>1589.9999999999998</v>
      </c>
    </row>
    <row r="13" spans="1:27" x14ac:dyDescent="0.2">
      <c r="A13" s="7"/>
      <c r="B13" s="8" t="s">
        <v>42</v>
      </c>
      <c r="C13" s="14">
        <v>17.600000000000001</v>
      </c>
      <c r="D13" s="15">
        <v>17.2</v>
      </c>
      <c r="E13" s="15">
        <v>17.400000000000002</v>
      </c>
      <c r="F13" s="15">
        <v>17</v>
      </c>
      <c r="G13" s="15">
        <v>17</v>
      </c>
      <c r="H13" s="15">
        <v>18.2</v>
      </c>
      <c r="I13" s="15">
        <v>18</v>
      </c>
      <c r="J13" s="15">
        <v>17.400000000000002</v>
      </c>
      <c r="K13" s="15">
        <v>16.600000000000001</v>
      </c>
      <c r="L13" s="16">
        <v>17.400000000000002</v>
      </c>
      <c r="M13" s="16">
        <v>18</v>
      </c>
      <c r="N13" s="16">
        <v>17.600000000000001</v>
      </c>
      <c r="O13" s="16">
        <v>18.600000000000001</v>
      </c>
      <c r="P13" s="16">
        <v>17.600000000000001</v>
      </c>
      <c r="Q13" s="16">
        <v>16.399999999999999</v>
      </c>
      <c r="R13" s="16">
        <v>16.2</v>
      </c>
      <c r="S13" s="16">
        <v>16.399999999999999</v>
      </c>
      <c r="T13" s="16">
        <v>17.400000000000002</v>
      </c>
      <c r="U13" s="16">
        <v>17.8</v>
      </c>
      <c r="V13" s="16">
        <v>17.400000000000002</v>
      </c>
      <c r="W13" s="16">
        <v>17</v>
      </c>
      <c r="X13" s="16">
        <v>17</v>
      </c>
      <c r="Y13" s="16">
        <v>16.2</v>
      </c>
      <c r="Z13" s="55">
        <v>16.600000000000001</v>
      </c>
      <c r="AA13" s="65">
        <v>413.99999999999994</v>
      </c>
    </row>
    <row r="14" spans="1:27" x14ac:dyDescent="0.2">
      <c r="A14" s="7"/>
      <c r="B14" s="8" t="s">
        <v>43</v>
      </c>
      <c r="C14" s="14">
        <v>48.75</v>
      </c>
      <c r="D14" s="15">
        <v>49.2</v>
      </c>
      <c r="E14" s="15">
        <v>49.050000000000004</v>
      </c>
      <c r="F14" s="15">
        <v>48.9</v>
      </c>
      <c r="G14" s="15">
        <v>48</v>
      </c>
      <c r="H14" s="15">
        <v>52.95</v>
      </c>
      <c r="I14" s="15">
        <v>51.300000000000004</v>
      </c>
      <c r="J14" s="15">
        <v>52.65</v>
      </c>
      <c r="K14" s="15">
        <v>46.95</v>
      </c>
      <c r="L14" s="16">
        <v>48.15</v>
      </c>
      <c r="M14" s="16">
        <v>52.65</v>
      </c>
      <c r="N14" s="16">
        <v>50.4</v>
      </c>
      <c r="O14" s="16">
        <v>52.65</v>
      </c>
      <c r="P14" s="16">
        <v>49.800000000000004</v>
      </c>
      <c r="Q14" s="16">
        <v>45.45</v>
      </c>
      <c r="R14" s="16">
        <v>43.2</v>
      </c>
      <c r="S14" s="16">
        <v>45.45</v>
      </c>
      <c r="T14" s="16">
        <v>47.4</v>
      </c>
      <c r="U14" s="16">
        <v>49.5</v>
      </c>
      <c r="V14" s="16">
        <v>49.2</v>
      </c>
      <c r="W14" s="16">
        <v>48.9</v>
      </c>
      <c r="X14" s="16">
        <v>47.85</v>
      </c>
      <c r="Y14" s="16">
        <v>43.5</v>
      </c>
      <c r="Z14" s="55">
        <v>45.45</v>
      </c>
      <c r="AA14" s="65">
        <v>1167.3</v>
      </c>
    </row>
    <row r="15" spans="1:27" x14ac:dyDescent="0.2">
      <c r="A15" s="7"/>
      <c r="B15" s="8" t="s">
        <v>44</v>
      </c>
      <c r="C15" s="14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55">
        <v>0</v>
      </c>
      <c r="AA15" s="65">
        <v>0</v>
      </c>
    </row>
    <row r="16" spans="1:27" x14ac:dyDescent="0.2">
      <c r="A16" s="7"/>
      <c r="B16" s="8" t="s">
        <v>45</v>
      </c>
      <c r="C16" s="14">
        <v>13.8</v>
      </c>
      <c r="D16" s="15">
        <v>13.5</v>
      </c>
      <c r="E16" s="15">
        <v>13.5</v>
      </c>
      <c r="F16" s="15">
        <v>13.6</v>
      </c>
      <c r="G16" s="15">
        <v>13.6</v>
      </c>
      <c r="H16" s="15">
        <v>15.200000000000001</v>
      </c>
      <c r="I16" s="15">
        <v>14.6</v>
      </c>
      <c r="J16" s="15">
        <v>14.4</v>
      </c>
      <c r="K16" s="15">
        <v>13</v>
      </c>
      <c r="L16" s="16">
        <v>13.6</v>
      </c>
      <c r="M16" s="16">
        <v>14.3</v>
      </c>
      <c r="N16" s="16">
        <v>14</v>
      </c>
      <c r="O16" s="16">
        <v>14.4</v>
      </c>
      <c r="P16" s="16">
        <v>13.8</v>
      </c>
      <c r="Q16" s="16">
        <v>12.8</v>
      </c>
      <c r="R16" s="16">
        <v>12.4</v>
      </c>
      <c r="S16" s="16">
        <v>13</v>
      </c>
      <c r="T16" s="16">
        <v>13.5</v>
      </c>
      <c r="U16" s="16">
        <v>13.8</v>
      </c>
      <c r="V16" s="16">
        <v>14</v>
      </c>
      <c r="W16" s="16">
        <v>14</v>
      </c>
      <c r="X16" s="16">
        <v>13.6</v>
      </c>
      <c r="Y16" s="16">
        <v>12.3</v>
      </c>
      <c r="Z16" s="55">
        <v>12.5</v>
      </c>
      <c r="AA16" s="65">
        <v>327.2000000000001</v>
      </c>
    </row>
    <row r="17" spans="1:27" x14ac:dyDescent="0.2">
      <c r="A17" s="7"/>
      <c r="B17" s="8" t="s">
        <v>46</v>
      </c>
      <c r="C17" s="14">
        <v>4.2</v>
      </c>
      <c r="D17" s="15">
        <v>4.3500000000000005</v>
      </c>
      <c r="E17" s="15">
        <v>4.3500000000000005</v>
      </c>
      <c r="F17" s="15">
        <v>4.2</v>
      </c>
      <c r="G17" s="15">
        <v>4.3500000000000005</v>
      </c>
      <c r="H17" s="15">
        <v>4.6500000000000004</v>
      </c>
      <c r="I17" s="15">
        <v>4.5</v>
      </c>
      <c r="J17" s="15">
        <v>4.6500000000000004</v>
      </c>
      <c r="K17" s="15">
        <v>4.05</v>
      </c>
      <c r="L17" s="16">
        <v>4.2</v>
      </c>
      <c r="M17" s="16">
        <v>4.5</v>
      </c>
      <c r="N17" s="16">
        <v>4.5</v>
      </c>
      <c r="O17" s="16">
        <v>4.6500000000000004</v>
      </c>
      <c r="P17" s="16">
        <v>4.2</v>
      </c>
      <c r="Q17" s="16">
        <v>4.05</v>
      </c>
      <c r="R17" s="16">
        <v>3.6</v>
      </c>
      <c r="S17" s="16">
        <v>3.9</v>
      </c>
      <c r="T17" s="16">
        <v>4.05</v>
      </c>
      <c r="U17" s="16">
        <v>4.5</v>
      </c>
      <c r="V17" s="16">
        <v>4.5</v>
      </c>
      <c r="W17" s="16">
        <v>4.3500000000000005</v>
      </c>
      <c r="X17" s="16">
        <v>4.2</v>
      </c>
      <c r="Y17" s="16">
        <v>3.75</v>
      </c>
      <c r="Z17" s="55">
        <v>4.05</v>
      </c>
      <c r="AA17" s="65">
        <v>102.3</v>
      </c>
    </row>
    <row r="18" spans="1:27" x14ac:dyDescent="0.2">
      <c r="A18" s="7"/>
      <c r="B18" s="8" t="s">
        <v>47</v>
      </c>
      <c r="C18" s="14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55">
        <v>0</v>
      </c>
      <c r="AA18" s="65">
        <v>0</v>
      </c>
    </row>
    <row r="19" spans="1:27" s="63" customFormat="1" ht="16.5" thickBot="1" x14ac:dyDescent="0.3">
      <c r="A19" s="58"/>
      <c r="B19" s="59" t="s">
        <v>2</v>
      </c>
      <c r="C19" s="60">
        <f>SUM(C8:C18)</f>
        <v>168.35</v>
      </c>
      <c r="D19" s="60">
        <f>SUM(D8:D18)</f>
        <v>167.85</v>
      </c>
      <c r="E19" s="60">
        <f>SUM(E8:E18)</f>
        <v>168.3</v>
      </c>
      <c r="F19" s="60">
        <f>SUM(F8:F18)</f>
        <v>166.49999999999997</v>
      </c>
      <c r="G19" s="60">
        <f>SUM(G8:G18)</f>
        <v>165.75</v>
      </c>
      <c r="H19" s="60">
        <f>SUM(H8:H18)</f>
        <v>181.4</v>
      </c>
      <c r="I19" s="60">
        <f>SUM(I8:I18)</f>
        <v>176.4</v>
      </c>
      <c r="J19" s="60">
        <f>SUM(J8:J18)</f>
        <v>177.50000000000003</v>
      </c>
      <c r="K19" s="60">
        <f>SUM(K8:K18)</f>
        <v>160.60000000000002</v>
      </c>
      <c r="L19" s="60">
        <f>SUM(L8:L18)</f>
        <v>166.54999999999998</v>
      </c>
      <c r="M19" s="60">
        <f>SUM(M8:M18)</f>
        <v>177.85000000000002</v>
      </c>
      <c r="N19" s="60">
        <f>SUM(N8:N18)</f>
        <v>172.9</v>
      </c>
      <c r="O19" s="60">
        <f>SUM(O8:O18)</f>
        <v>179.50000000000003</v>
      </c>
      <c r="P19" s="60">
        <f>SUM(P8:P18)</f>
        <v>170.6</v>
      </c>
      <c r="Q19" s="60">
        <f>SUM(Q8:Q18)</f>
        <v>156.70000000000005</v>
      </c>
      <c r="R19" s="60">
        <f>SUM(R8:R18)</f>
        <v>150.20000000000002</v>
      </c>
      <c r="S19" s="60">
        <f>SUM(S8:S18)</f>
        <v>156.75000000000003</v>
      </c>
      <c r="T19" s="60">
        <f>SUM(T8:T18)</f>
        <v>164.35000000000002</v>
      </c>
      <c r="U19" s="60">
        <f>SUM(U8:U18)</f>
        <v>170.8</v>
      </c>
      <c r="V19" s="60">
        <f>SUM(V8:V18)</f>
        <v>169.5</v>
      </c>
      <c r="W19" s="60">
        <f>SUM(W8:W18)</f>
        <v>167.85</v>
      </c>
      <c r="X19" s="60">
        <f>SUM(X8:X18)</f>
        <v>165.04999999999998</v>
      </c>
      <c r="Y19" s="60">
        <f>SUM(Y8:Y18)</f>
        <v>150.95000000000002</v>
      </c>
      <c r="Z19" s="61">
        <f>SUM(Z8:Z18)</f>
        <v>156.60000000000002</v>
      </c>
      <c r="AA19" s="62">
        <f>SUM(AA8:AA18)</f>
        <v>4008.7999999999997</v>
      </c>
    </row>
    <row r="74" spans="2:9" ht="17.25" hidden="1" customHeight="1" x14ac:dyDescent="0.2">
      <c r="B74" s="5" t="s">
        <v>31</v>
      </c>
      <c r="C74" s="4"/>
      <c r="D74" s="9">
        <v>1</v>
      </c>
      <c r="E74" s="10">
        <v>0</v>
      </c>
      <c r="F74" s="10">
        <v>0</v>
      </c>
      <c r="G74" s="10">
        <v>1</v>
      </c>
      <c r="H74" s="10">
        <v>1</v>
      </c>
      <c r="I74" s="10">
        <v>3</v>
      </c>
    </row>
  </sheetData>
  <phoneticPr fontId="1" type="noConversion"/>
  <pageMargins left="0.59055118110236227" right="0.59055118110236227" top="0.59055118110236227" bottom="0.59055118110236227" header="0.51181102362204722" footer="0.51181102362204722"/>
  <pageSetup paperSize="9" scale="59" fitToWidth="2" fitToHeight="100" orientation="landscape" verticalDpi="0" r:id="rId1"/>
  <headerFooter alignWithMargins="0">
    <oddFooter>&amp;LЭнфорс АСКУЭ&amp;C&amp;D  &amp;T&amp;RСтраница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2"/>
  <sheetViews>
    <sheetView topLeftCell="A10" workbookViewId="0">
      <selection activeCell="A32" sqref="A32"/>
    </sheetView>
  </sheetViews>
  <sheetFormatPr defaultRowHeight="12.75" x14ac:dyDescent="0.2"/>
  <cols>
    <col min="1" max="1" width="12.7109375" style="1" customWidth="1"/>
    <col min="2" max="54" width="18.7109375" style="40" customWidth="1"/>
    <col min="55" max="16384" width="9.140625" style="1"/>
  </cols>
  <sheetData>
    <row r="1" spans="1:54" x14ac:dyDescent="0.2">
      <c r="A1" s="36"/>
    </row>
    <row r="2" spans="1:54" ht="25.5" x14ac:dyDescent="0.35">
      <c r="A2" s="36"/>
      <c r="B2" s="47" t="str">
        <f>'Время горизонтально'!E2</f>
        <v>Электроэнергия по фидерам по часовым интервалам</v>
      </c>
    </row>
    <row r="3" spans="1:54" ht="15.75" x14ac:dyDescent="0.25">
      <c r="A3" s="36"/>
      <c r="B3" s="48" t="str">
        <f>IF(isOV="","",isOV)</f>
        <v/>
      </c>
    </row>
    <row r="4" spans="1:54" s="45" customFormat="1" ht="15.75" x14ac:dyDescent="0.25">
      <c r="A4" s="3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</row>
    <row r="5" spans="1:54" s="46" customFormat="1" ht="15.75" x14ac:dyDescent="0.25">
      <c r="A5" s="37" t="str">
        <f>IF(group="","",group)</f>
        <v>ПС 35 кВ Андозеро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</row>
    <row r="6" spans="1:54" s="53" customFormat="1" ht="35.25" customHeight="1" x14ac:dyDescent="0.2">
      <c r="A6" s="51" t="s">
        <v>29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  <c r="AL6" s="52"/>
      <c r="AM6" s="52"/>
      <c r="AN6" s="52"/>
      <c r="AO6" s="52"/>
      <c r="AP6" s="52"/>
      <c r="AQ6" s="52"/>
      <c r="AR6" s="52"/>
      <c r="AS6" s="52"/>
      <c r="AT6" s="52"/>
      <c r="AU6" s="52"/>
      <c r="AV6" s="52"/>
      <c r="AW6" s="52"/>
      <c r="AX6" s="52"/>
      <c r="AY6" s="52"/>
      <c r="AZ6" s="52"/>
      <c r="BA6" s="52"/>
      <c r="BB6" s="52"/>
    </row>
    <row r="7" spans="1:54" x14ac:dyDescent="0.2">
      <c r="A7" s="39" t="s">
        <v>3</v>
      </c>
    </row>
    <row r="8" spans="1:54" x14ac:dyDescent="0.2">
      <c r="A8" s="39" t="s">
        <v>4</v>
      </c>
    </row>
    <row r="9" spans="1:54" x14ac:dyDescent="0.2">
      <c r="A9" s="39" t="s">
        <v>5</v>
      </c>
    </row>
    <row r="10" spans="1:54" x14ac:dyDescent="0.2">
      <c r="A10" s="39" t="s">
        <v>6</v>
      </c>
    </row>
    <row r="11" spans="1:54" x14ac:dyDescent="0.2">
      <c r="A11" s="39" t="s">
        <v>7</v>
      </c>
    </row>
    <row r="12" spans="1:54" x14ac:dyDescent="0.2">
      <c r="A12" s="39" t="s">
        <v>8</v>
      </c>
    </row>
    <row r="13" spans="1:54" x14ac:dyDescent="0.2">
      <c r="A13" s="39" t="s">
        <v>9</v>
      </c>
    </row>
    <row r="14" spans="1:54" x14ac:dyDescent="0.2">
      <c r="A14" s="39" t="s">
        <v>10</v>
      </c>
    </row>
    <row r="15" spans="1:54" x14ac:dyDescent="0.2">
      <c r="A15" s="39" t="s">
        <v>11</v>
      </c>
    </row>
    <row r="16" spans="1:54" x14ac:dyDescent="0.2">
      <c r="A16" s="39" t="s">
        <v>12</v>
      </c>
    </row>
    <row r="17" spans="1:1" x14ac:dyDescent="0.2">
      <c r="A17" s="39" t="s">
        <v>13</v>
      </c>
    </row>
    <row r="18" spans="1:1" x14ac:dyDescent="0.2">
      <c r="A18" s="39" t="s">
        <v>14</v>
      </c>
    </row>
    <row r="19" spans="1:1" x14ac:dyDescent="0.2">
      <c r="A19" s="39" t="s">
        <v>15</v>
      </c>
    </row>
    <row r="20" spans="1:1" x14ac:dyDescent="0.2">
      <c r="A20" s="39" t="s">
        <v>16</v>
      </c>
    </row>
    <row r="21" spans="1:1" x14ac:dyDescent="0.2">
      <c r="A21" s="39" t="s">
        <v>17</v>
      </c>
    </row>
    <row r="22" spans="1:1" x14ac:dyDescent="0.2">
      <c r="A22" s="39" t="s">
        <v>18</v>
      </c>
    </row>
    <row r="23" spans="1:1" x14ac:dyDescent="0.2">
      <c r="A23" s="39" t="s">
        <v>19</v>
      </c>
    </row>
    <row r="24" spans="1:1" x14ac:dyDescent="0.2">
      <c r="A24" s="39" t="s">
        <v>20</v>
      </c>
    </row>
    <row r="25" spans="1:1" x14ac:dyDescent="0.2">
      <c r="A25" s="39" t="s">
        <v>21</v>
      </c>
    </row>
    <row r="26" spans="1:1" x14ac:dyDescent="0.2">
      <c r="A26" s="39" t="s">
        <v>22</v>
      </c>
    </row>
    <row r="27" spans="1:1" x14ac:dyDescent="0.2">
      <c r="A27" s="39" t="s">
        <v>23</v>
      </c>
    </row>
    <row r="28" spans="1:1" x14ac:dyDescent="0.2">
      <c r="A28" s="39" t="s">
        <v>24</v>
      </c>
    </row>
    <row r="29" spans="1:1" x14ac:dyDescent="0.2">
      <c r="A29" s="39" t="s">
        <v>25</v>
      </c>
    </row>
    <row r="30" spans="1:1" x14ac:dyDescent="0.2">
      <c r="A30" s="39" t="s">
        <v>26</v>
      </c>
    </row>
    <row r="31" spans="1:1" s="50" customFormat="1" x14ac:dyDescent="0.2">
      <c r="A31" s="41" t="s">
        <v>2</v>
      </c>
    </row>
    <row r="32" spans="1:1" x14ac:dyDescent="0.2">
      <c r="A32" s="64" t="s">
        <v>33</v>
      </c>
    </row>
  </sheetData>
  <phoneticPr fontId="1" type="noConversion"/>
  <pageMargins left="0.78740157480314965" right="0.78740157480314965" top="0.78740157480314965" bottom="0.78740157480314965" header="0.51181102362204722" footer="0.51181102362204722"/>
  <pageSetup paperSize="9" fitToWidth="10" orientation="landscape" verticalDpi="0" r:id="rId1"/>
  <headerFooter alignWithMargins="0">
    <oddFooter>&amp;LЭнфорс АИИС КУЭ&amp;C&amp;D  &amp;T&amp;RСтраница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A26" sqref="A26"/>
    </sheetView>
  </sheetViews>
  <sheetFormatPr defaultRowHeight="15.75" x14ac:dyDescent="0.25"/>
  <cols>
    <col min="1" max="1" width="41.7109375" style="42" customWidth="1"/>
    <col min="2" max="2" width="10.28515625" style="43" hidden="1" customWidth="1"/>
    <col min="3" max="3" width="15.42578125" style="24" customWidth="1"/>
    <col min="4" max="4" width="20.7109375" style="25" customWidth="1"/>
    <col min="5" max="5" width="16.5703125" style="26" hidden="1" customWidth="1"/>
    <col min="6" max="6" width="16.5703125" style="25" hidden="1" customWidth="1"/>
    <col min="7" max="16384" width="9.140625" style="1"/>
  </cols>
  <sheetData>
    <row r="1" spans="1:6" ht="12.75" customHeight="1" x14ac:dyDescent="0.25"/>
    <row r="2" spans="1:6" ht="25.5" x14ac:dyDescent="0.25">
      <c r="A2" s="56" t="str">
        <f>'Время горизонтально'!E2</f>
        <v>Электроэнергия по фидерам по часовым интервалам</v>
      </c>
      <c r="B2" s="44"/>
    </row>
    <row r="3" spans="1:6" ht="21" customHeight="1" x14ac:dyDescent="0.3">
      <c r="C3" s="31" t="str">
        <f>IF(isOV="","",isOV)</f>
        <v/>
      </c>
    </row>
    <row r="4" spans="1:6" x14ac:dyDescent="0.25">
      <c r="A4" s="27" t="str">
        <f>IF(group="","",group)</f>
        <v>ПС 35 кВ Андозеро</v>
      </c>
      <c r="D4" s="28" t="str">
        <f>IF(energy="","",energy)</f>
        <v>реактивная энергия</v>
      </c>
    </row>
    <row r="5" spans="1:6" ht="15.75" customHeight="1" thickBot="1" x14ac:dyDescent="0.3">
      <c r="D5" s="29" t="str">
        <f>IF(period="","",period)</f>
        <v>за 18.12.2019</v>
      </c>
    </row>
    <row r="6" spans="1:6" s="30" customFormat="1" ht="34.5" customHeight="1" thickBot="1" x14ac:dyDescent="0.25">
      <c r="A6" s="32" t="s">
        <v>1</v>
      </c>
      <c r="B6" s="33" t="s">
        <v>27</v>
      </c>
      <c r="C6" s="34" t="s">
        <v>28</v>
      </c>
      <c r="D6" s="35" t="s">
        <v>48</v>
      </c>
      <c r="E6" s="57" t="s">
        <v>49</v>
      </c>
      <c r="F6" s="35" t="s">
        <v>50</v>
      </c>
    </row>
  </sheetData>
  <phoneticPr fontId="1" type="noConversion"/>
  <pageMargins left="0.75" right="0.75" top="1" bottom="1" header="0.5" footer="0.5"/>
  <pageSetup paperSize="9" scale="78" fitToHeight="100" orientation="portrait" verticalDpi="0" r:id="rId1"/>
  <headerFooter alignWithMargins="0">
    <oddFooter>&amp;LЭнфорс АИИС КУЭ&amp;C&amp;D  &amp;T&amp;RСтраница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14</vt:i4>
      </vt:variant>
    </vt:vector>
  </HeadingPairs>
  <TitlesOfParts>
    <vt:vector size="17" baseType="lpstr">
      <vt:lpstr>Время горизонтально</vt:lpstr>
      <vt:lpstr>Показатель горизонтально</vt:lpstr>
      <vt:lpstr>Вертикальный</vt:lpstr>
      <vt:lpstr>active_page</vt:lpstr>
      <vt:lpstr>allow_energy</vt:lpstr>
      <vt:lpstr>calc_with</vt:lpstr>
      <vt:lpstr>energy</vt:lpstr>
      <vt:lpstr>group</vt:lpstr>
      <vt:lpstr>interval</vt:lpstr>
      <vt:lpstr>is_group</vt:lpstr>
      <vt:lpstr>isOV</vt:lpstr>
      <vt:lpstr>period</vt:lpstr>
      <vt:lpstr>report_name</vt:lpstr>
      <vt:lpstr>start</vt:lpstr>
      <vt:lpstr>Вертикальный!start1</vt:lpstr>
      <vt:lpstr>start3</vt:lpstr>
      <vt:lpstr>summary</vt:lpstr>
    </vt:vector>
  </TitlesOfParts>
  <Company>Энфорс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Акимов Сергей Игоревич</dc:creator>
  <cp:lastModifiedBy>Акимов Сергей Игоревич</cp:lastModifiedBy>
  <cp:lastPrinted>2006-09-18T11:18:21Z</cp:lastPrinted>
  <dcterms:created xsi:type="dcterms:W3CDTF">2006-01-12T11:13:46Z</dcterms:created>
  <dcterms:modified xsi:type="dcterms:W3CDTF">2019-12-24T06:27:19Z</dcterms:modified>
</cp:coreProperties>
</file>