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Реестр САОН_АОСН " sheetId="1" state="visible" r:id="rId1"/>
  </sheets>
  <definedNames>
    <definedName name="_xlnm.Print_Area" localSheetId="0">'Реестр САОН_АОСН '!$A$1:$G$191</definedName>
  </definedNames>
  <calcPr/>
</workbook>
</file>

<file path=xl/sharedStrings.xml><?xml version="1.0" encoding="utf-8"?>
<sst xmlns="http://schemas.openxmlformats.org/spreadsheetml/2006/main" count="188" uniqueCount="188">
  <si>
    <t>Реестр</t>
  </si>
  <si>
    <t xml:space="preserve">потребителей, подключенных к устройствам противоаварийной автоматики,</t>
  </si>
  <si>
    <t xml:space="preserve">действующей на отключение нагрузки потребителей (кроме АЧР)</t>
  </si>
  <si>
    <t xml:space="preserve">по операционной зоне Филиала АО «СО ЕЭС» Новгородское РДУ </t>
  </si>
  <si>
    <t xml:space="preserve">по данным контрольных замеров 19 июня 2024 года</t>
  </si>
  <si>
    <t xml:space="preserve">Управляющие  воздействия на отключение  потребителей</t>
  </si>
  <si>
    <t xml:space="preserve">Противоаварийные  автоматики, формирующие  и  реализующие  эти  воздействия</t>
  </si>
  <si>
    <t xml:space="preserve">Потребители, подключенные под  воздействия протпвоаварийной автоматики ( ПА)
(наименование  потребителей)</t>
  </si>
  <si>
    <t xml:space="preserve">Объемы воздействия ПА (МВт)</t>
  </si>
  <si>
    <t xml:space="preserve">Сетевые  и  иные  организации, ответственные за подключение  потребителей под действие ПА</t>
  </si>
  <si>
    <t xml:space="preserve">
04-00</t>
  </si>
  <si>
    <t xml:space="preserve">
10-00</t>
  </si>
  <si>
    <t>21-00</t>
  </si>
  <si>
    <t xml:space="preserve">Операционная зона Филиала АО «СО ЕЭС» Новгородское РДУ по Новгородской области</t>
  </si>
  <si>
    <t xml:space="preserve">ПС 110 кВ Парфино</t>
  </si>
  <si>
    <t xml:space="preserve">Т-1 ВЛ-6 кВ</t>
  </si>
  <si>
    <t xml:space="preserve">ф.2 г/с</t>
  </si>
  <si>
    <t>"Новгородэнерго"</t>
  </si>
  <si>
    <t xml:space="preserve">ф.5 г/с</t>
  </si>
  <si>
    <t xml:space="preserve">ф.7  ПФК</t>
  </si>
  <si>
    <t xml:space="preserve">Т-2 ВЛ-6 кВ</t>
  </si>
  <si>
    <t xml:space="preserve">ф.1 г/с</t>
  </si>
  <si>
    <t xml:space="preserve">ф.3 ПФК</t>
  </si>
  <si>
    <t xml:space="preserve">ф.4 Детский приют, кот-я, КНС</t>
  </si>
  <si>
    <t xml:space="preserve">ф.6 г/с ЦРБ</t>
  </si>
  <si>
    <t xml:space="preserve">Т-2 ВЛ-10 кВ</t>
  </si>
  <si>
    <t xml:space="preserve">ф.1 Школа, КНС, кот-я</t>
  </si>
  <si>
    <t xml:space="preserve">ф.2 БОС, кот-я</t>
  </si>
  <si>
    <t xml:space="preserve">ф.6 г/с ВОС</t>
  </si>
  <si>
    <t xml:space="preserve">ф.7  г\с</t>
  </si>
  <si>
    <t>Всего</t>
  </si>
  <si>
    <t xml:space="preserve">ОН 1</t>
  </si>
  <si>
    <t>Итого</t>
  </si>
  <si>
    <t xml:space="preserve">ПС 110 кВ НПС-7</t>
  </si>
  <si>
    <t xml:space="preserve">НПС7-Ц-1,
НПС7-Ц-2</t>
  </si>
  <si>
    <t xml:space="preserve">ПАО "Акрон" от НТЭЦ 
(ф.36; 28-2; 29-1)</t>
  </si>
  <si>
    <t>ф.36</t>
  </si>
  <si>
    <t>ф.29-1</t>
  </si>
  <si>
    <t>ф.28-2</t>
  </si>
  <si>
    <t xml:space="preserve">Всего </t>
  </si>
  <si>
    <t xml:space="preserve">ПС 110 кВ Районная</t>
  </si>
  <si>
    <t xml:space="preserve">1В Т-2   Iс.2ш.</t>
  </si>
  <si>
    <t xml:space="preserve">ф.1  Г/С РП-1, ФСБ, Кремль, администрация, котельная</t>
  </si>
  <si>
    <t xml:space="preserve">ф.3   Г/С Рем.мех. з-д, военкомат, ул.Лазаревская, Бредова</t>
  </si>
  <si>
    <t xml:space="preserve">ф.4   Г/С Обл.газ, Алкон, суд</t>
  </si>
  <si>
    <t xml:space="preserve">ф.5   НРЭС (з-д Волна)</t>
  </si>
  <si>
    <t xml:space="preserve">ф.8   Г/С ДК Попова, налог.полиция, АБЗ</t>
  </si>
  <si>
    <t xml:space="preserve">ф.13  Г/С трансвит</t>
  </si>
  <si>
    <t xml:space="preserve">ф.14  Г/С з-д Автоспец.обор., Новгородхлеб</t>
  </si>
  <si>
    <t xml:space="preserve">ф.15  Г/С РП-7</t>
  </si>
  <si>
    <t xml:space="preserve">ф.16  АО Заряд</t>
  </si>
  <si>
    <t xml:space="preserve">ОН 2</t>
  </si>
  <si>
    <t xml:space="preserve">ИТОГО </t>
  </si>
  <si>
    <t xml:space="preserve">ПС 110 кВ Базовая</t>
  </si>
  <si>
    <t xml:space="preserve">ф. 35 Г/С</t>
  </si>
  <si>
    <t xml:space="preserve">ф. 37 Г/С</t>
  </si>
  <si>
    <t xml:space="preserve">ф.43 Г/С, Универсам</t>
  </si>
  <si>
    <t xml:space="preserve">ф.45 Г/С, Вокзал</t>
  </si>
  <si>
    <t xml:space="preserve">ф.51 Г/С, Гидромелиоративный техникум</t>
  </si>
  <si>
    <t xml:space="preserve">ф.55 Г/С, Водопровод</t>
  </si>
  <si>
    <t xml:space="preserve">ф.57 Г/С, АО Стройдеталь п. Панковка</t>
  </si>
  <si>
    <t xml:space="preserve">ф.81 НРЭС База ПРП</t>
  </si>
  <si>
    <t xml:space="preserve">ф.79 З-д Контур</t>
  </si>
  <si>
    <t xml:space="preserve">ф.77 ИЭС котельная ПРП</t>
  </si>
  <si>
    <t xml:space="preserve">ДГК  -  отключен</t>
  </si>
  <si>
    <t>откл.</t>
  </si>
  <si>
    <t xml:space="preserve">ф. 75  Г/С</t>
  </si>
  <si>
    <t xml:space="preserve">ф.76 з/д  Старт</t>
  </si>
  <si>
    <t xml:space="preserve">ф.74  З-д Контур</t>
  </si>
  <si>
    <t xml:space="preserve">ф.72  Г/С водопровод</t>
  </si>
  <si>
    <t xml:space="preserve">ф.70  З-д Контур</t>
  </si>
  <si>
    <t xml:space="preserve">ф.68  ПРЭС УФ Казначейства</t>
  </si>
  <si>
    <t xml:space="preserve">ф.73  З-д Контур</t>
  </si>
  <si>
    <t xml:space="preserve">ф.71  Г/С</t>
  </si>
  <si>
    <t xml:space="preserve">ф.69  ПО Старт</t>
  </si>
  <si>
    <t xml:space="preserve">ф.67  ИЭС котельная ПРП</t>
  </si>
  <si>
    <t xml:space="preserve">ф.66  З-д Контур</t>
  </si>
  <si>
    <t xml:space="preserve">ф.64  ООО Газэнергосервис котельная</t>
  </si>
  <si>
    <t xml:space="preserve">ф.62  НРЭС база ПРП</t>
  </si>
  <si>
    <t xml:space="preserve">ф.60  ПРЭС УФ Казначейства</t>
  </si>
  <si>
    <t xml:space="preserve">ф.10/3  НРЭС</t>
  </si>
  <si>
    <t xml:space="preserve">ф.10/7  Г/С</t>
  </si>
  <si>
    <t xml:space="preserve">ф.10/2  НРЭС</t>
  </si>
  <si>
    <t xml:space="preserve">ф.10/9  Г/С</t>
  </si>
  <si>
    <t xml:space="preserve">ф.10/6  Г/С</t>
  </si>
  <si>
    <t xml:space="preserve">ф.10/4 НРЭС</t>
  </si>
  <si>
    <t xml:space="preserve">ф.10/1  НРЭС</t>
  </si>
  <si>
    <t xml:space="preserve">ф.10/5  Г/С</t>
  </si>
  <si>
    <t xml:space="preserve">ф.10/8 НРДУ</t>
  </si>
  <si>
    <t xml:space="preserve">ф.10/10 Нординвест</t>
  </si>
  <si>
    <t xml:space="preserve">ф.10/11 Нординвест</t>
  </si>
  <si>
    <t xml:space="preserve">ПС 110 кВ Мостищи 1 сш</t>
  </si>
  <si>
    <t xml:space="preserve">ф.1   ОЯ 22/7</t>
  </si>
  <si>
    <t xml:space="preserve">ф.3   Г/С п. Мелиораторов</t>
  </si>
  <si>
    <t xml:space="preserve">ф.5   Г/С п. Панковка</t>
  </si>
  <si>
    <t xml:space="preserve">ф.7   Г/С п. Панковка</t>
  </si>
  <si>
    <t xml:space="preserve">ф.9   Г/С п. Панковка</t>
  </si>
  <si>
    <t xml:space="preserve">ф.11 ТОО Криста</t>
  </si>
  <si>
    <t xml:space="preserve">ф.13 ЧП Емельянов</t>
  </si>
  <si>
    <t xml:space="preserve">ф.21 Г/С  Новжилкоммунсервис котельная</t>
  </si>
  <si>
    <t xml:space="preserve">ф.45 261 рем. Завод</t>
  </si>
  <si>
    <t xml:space="preserve">ПС 110 кВ Мостищи 2 сш</t>
  </si>
  <si>
    <t xml:space="preserve">ф.23 Г/С  Новжилкоммунсервис котельная</t>
  </si>
  <si>
    <t xml:space="preserve">ф.25 Г/С</t>
  </si>
  <si>
    <t xml:space="preserve">ф.27 Г/С п. Панковка</t>
  </si>
  <si>
    <t xml:space="preserve">ф.31 ОЯ 22/7</t>
  </si>
  <si>
    <t xml:space="preserve">ф.33 НРЭС Новгородагровод</t>
  </si>
  <si>
    <t xml:space="preserve">ф.35 НРЭС</t>
  </si>
  <si>
    <t xml:space="preserve">ф.37 НРЭС п. Панковка</t>
  </si>
  <si>
    <t xml:space="preserve">ф.39 Г/С п. Панковка</t>
  </si>
  <si>
    <t xml:space="preserve">ф.40 261 рем. Завод</t>
  </si>
  <si>
    <t xml:space="preserve">ф.42 Г/С п. Мелиораторов</t>
  </si>
  <si>
    <t xml:space="preserve">ОН 3-1</t>
  </si>
  <si>
    <t xml:space="preserve">ПС 35 кВ ЖБИ</t>
  </si>
  <si>
    <t xml:space="preserve">ф.1  ООО ЖБК-1</t>
  </si>
  <si>
    <t xml:space="preserve">ф.2  г/с новгородстальконструкция, Нефтезаводмонтаж,
п. Энергетиков</t>
  </si>
  <si>
    <t xml:space="preserve">ф.  3 г/с</t>
  </si>
  <si>
    <t xml:space="preserve">ф.4  Предпр. Ж/Д транспорта, таможня, Новотрак, п.Энергетиков</t>
  </si>
  <si>
    <t xml:space="preserve">ф.5  ООО ЖБК-1</t>
  </si>
  <si>
    <t xml:space="preserve">ф.6  ООО Керамзит</t>
  </si>
  <si>
    <t xml:space="preserve">ф.7  ремзавод</t>
  </si>
  <si>
    <t xml:space="preserve">ф.8  Новобалт</t>
  </si>
  <si>
    <t xml:space="preserve">ф.9  НПО Стеклопластик</t>
  </si>
  <si>
    <t xml:space="preserve">ф.10  НПО Стеклопластик</t>
  </si>
  <si>
    <t xml:space="preserve">ф.11  УМВД</t>
  </si>
  <si>
    <t xml:space="preserve">ф.12  УМВД</t>
  </si>
  <si>
    <t xml:space="preserve">ПС 35 кВ Кречевицы</t>
  </si>
  <si>
    <t xml:space="preserve">ф.1  г\с:ЦТП,школа,гарнизон</t>
  </si>
  <si>
    <t xml:space="preserve">ф.4  г\с,котельная</t>
  </si>
  <si>
    <t xml:space="preserve">ф.6  г\с ТП-340</t>
  </si>
  <si>
    <t xml:space="preserve">ф.7  г\с:котельная,гарнизон</t>
  </si>
  <si>
    <t xml:space="preserve">ф.8  Аэродром</t>
  </si>
  <si>
    <t xml:space="preserve">ф.9  г\с</t>
  </si>
  <si>
    <t xml:space="preserve">ОН 3-2</t>
  </si>
  <si>
    <t xml:space="preserve">ПАО "Акрон" (ОН 3-3)</t>
  </si>
  <si>
    <t xml:space="preserve">ОАО "Акрон" от ТЭЦ (ф.2;21;44;24-1;35-2)</t>
  </si>
  <si>
    <t xml:space="preserve">ОН 3   =  ОН3-1+ОН3-2+ОН3-3</t>
  </si>
  <si>
    <t xml:space="preserve">Итого САОН Новгородского узла (ремонт ВЛ 330 кВ Псковская ГРЭС-Старорусская)=ОН1+ОН2+ОН3    </t>
  </si>
  <si>
    <t xml:space="preserve">В том числе САОН Новгородского узла (ремонт ВЛ 330 кВ Юго-Западная-Старорусская)=ОН 2+ОН 3</t>
  </si>
  <si>
    <t xml:space="preserve">В том числе САОН ОЭС Северо-Запада </t>
  </si>
  <si>
    <t xml:space="preserve">АОСН-110 ПС 110 кВ Парфино</t>
  </si>
  <si>
    <t xml:space="preserve">1 ступень </t>
  </si>
  <si>
    <t xml:space="preserve">В-6 кВ ф.2  Г/С </t>
  </si>
  <si>
    <t xml:space="preserve">В-6 кВ ф.5   Г/С ВОС</t>
  </si>
  <si>
    <t xml:space="preserve">В-6 кВ ф.7   ПФК</t>
  </si>
  <si>
    <t xml:space="preserve">В-6 кВ ф.1   Г/С </t>
  </si>
  <si>
    <t xml:space="preserve">В-6 кВ ф.3   ПФК</t>
  </si>
  <si>
    <t xml:space="preserve">2 ступень </t>
  </si>
  <si>
    <t xml:space="preserve">В-10 кВ ф.5  Г/С ВОС</t>
  </si>
  <si>
    <t xml:space="preserve">В-10 кВ ф.3  Сельская кот-я, ВОС, КНС</t>
  </si>
  <si>
    <t xml:space="preserve">В-10 кВ ф.2  Сельская кот-я, ВОС</t>
  </si>
  <si>
    <t xml:space="preserve">В-10 кВ ф.6 Г/С  ВОС</t>
  </si>
  <si>
    <t xml:space="preserve">В-10 кВ ф.7  Г/С</t>
  </si>
  <si>
    <t xml:space="preserve">Итого АОСН-110 ПС 110 кВ Парфино</t>
  </si>
  <si>
    <t xml:space="preserve"> ПС 110 кВ Прогресс</t>
  </si>
  <si>
    <t xml:space="preserve">АОСН Окуловско-Боровичского узла</t>
  </si>
  <si>
    <t xml:space="preserve">В-110 кВ л. Яг-1</t>
  </si>
  <si>
    <t xml:space="preserve">В-110 кВ л. Пт-1</t>
  </si>
  <si>
    <t xml:space="preserve">В-10 кВ ф.3 </t>
  </si>
  <si>
    <t xml:space="preserve">В-10 кВ ф.8</t>
  </si>
  <si>
    <t xml:space="preserve">В-10 кВ ф.11 Г/С</t>
  </si>
  <si>
    <t xml:space="preserve">В-10 кВ ф.12 Г/С</t>
  </si>
  <si>
    <t xml:space="preserve">В-10 кВ ф.13 Г/С</t>
  </si>
  <si>
    <t xml:space="preserve">В-10 кВ ф.18 </t>
  </si>
  <si>
    <t xml:space="preserve">В-10 кВ ф.21</t>
  </si>
  <si>
    <t xml:space="preserve">В-10 кВ ф.23</t>
  </si>
  <si>
    <t xml:space="preserve">В-10 кВ ф.24</t>
  </si>
  <si>
    <t xml:space="preserve">В-10 кВ ф.25</t>
  </si>
  <si>
    <t xml:space="preserve">ПС 110 кВ  Любытино</t>
  </si>
  <si>
    <t xml:space="preserve">В-10 кВ ф.5</t>
  </si>
  <si>
    <t xml:space="preserve">В-10 кВ ф.6</t>
  </si>
  <si>
    <t xml:space="preserve">В-10 кВ ф.7</t>
  </si>
  <si>
    <t xml:space="preserve">ПС 110 кВ Сельская</t>
  </si>
  <si>
    <t xml:space="preserve">В-10 кВ ф.1</t>
  </si>
  <si>
    <t xml:space="preserve">В-10 кВ ф.2</t>
  </si>
  <si>
    <t xml:space="preserve">В-10 кВ ф.10</t>
  </si>
  <si>
    <t xml:space="preserve">В-10 кВ ф.11</t>
  </si>
  <si>
    <t xml:space="preserve">ПС 110 кВ  Пестово</t>
  </si>
  <si>
    <t xml:space="preserve">В-10 кВ ф.3</t>
  </si>
  <si>
    <t xml:space="preserve">В-10 кВ ф.12 </t>
  </si>
  <si>
    <t xml:space="preserve">ПС 110 кВ Огнеупоры</t>
  </si>
  <si>
    <t xml:space="preserve">В-6 кВ Т-1</t>
  </si>
  <si>
    <t xml:space="preserve">В-6 кВ Т-2</t>
  </si>
  <si>
    <t xml:space="preserve">В-35 кВ Т-1</t>
  </si>
  <si>
    <t xml:space="preserve">В-35 кВ Т-2</t>
  </si>
  <si>
    <t xml:space="preserve">Итого АОСН Окуловско-Боровичского узла</t>
  </si>
  <si>
    <t xml:space="preserve">ИТОГО по ОЗ Новгородское РДУ по Новгородской области</t>
  </si>
  <si>
    <t xml:space="preserve">ИТОГО по ОЗ Новгородское РДУ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</si>
</sst>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0.0"/>
  </numFmts>
  <fonts count="42">
    <font>
      <sz val="10.000000"/>
      <color theme="1"/>
      <name val="Arial Cyr"/>
    </font>
    <font>
      <sz val="10.000000"/>
      <name val="Arial Cyr"/>
    </font>
    <font>
      <sz val="11.000000"/>
      <name val="Calibri"/>
    </font>
    <font>
      <sz val="10.000000"/>
      <color indexed="65"/>
      <name val="Arial Cyr"/>
    </font>
    <font>
      <sz val="11.000000"/>
      <color indexed="65"/>
      <name val="Calibri"/>
    </font>
    <font>
      <sz val="10.000000"/>
      <color indexed="62"/>
      <name val="Arial Cyr"/>
    </font>
    <font>
      <sz val="11.000000"/>
      <color indexed="62"/>
      <name val="Calibri"/>
    </font>
    <font>
      <b/>
      <sz val="10.000000"/>
      <color indexed="63"/>
      <name val="Arial Cyr"/>
    </font>
    <font>
      <b/>
      <sz val="11.000000"/>
      <color indexed="63"/>
      <name val="Calibri"/>
    </font>
    <font>
      <b/>
      <sz val="10.000000"/>
      <color indexed="52"/>
      <name val="Arial Cyr"/>
    </font>
    <font>
      <b/>
      <sz val="11.000000"/>
      <color indexed="52"/>
      <name val="Calibri"/>
    </font>
    <font>
      <b/>
      <sz val="15.000000"/>
      <color indexed="56"/>
      <name val="Arial Cyr"/>
    </font>
    <font>
      <b/>
      <sz val="15.000000"/>
      <color indexed="56"/>
      <name val="Calibri"/>
    </font>
    <font>
      <b/>
      <sz val="13.000000"/>
      <color indexed="56"/>
      <name val="Arial Cyr"/>
    </font>
    <font>
      <b/>
      <sz val="13.000000"/>
      <color indexed="56"/>
      <name val="Calibri"/>
    </font>
    <font>
      <b/>
      <sz val="11.000000"/>
      <color indexed="56"/>
      <name val="Arial Cyr"/>
    </font>
    <font>
      <b/>
      <sz val="11.000000"/>
      <color indexed="56"/>
      <name val="Calibri"/>
    </font>
    <font>
      <b/>
      <sz val="10.000000"/>
      <name val="Arial Cyr"/>
    </font>
    <font>
      <b/>
      <sz val="11.000000"/>
      <name val="Calibri"/>
    </font>
    <font>
      <b/>
      <sz val="10.000000"/>
      <color indexed="65"/>
      <name val="Arial Cyr"/>
    </font>
    <font>
      <b/>
      <sz val="11.000000"/>
      <color indexed="65"/>
      <name val="Calibri"/>
    </font>
    <font>
      <b/>
      <sz val="18.000000"/>
      <color indexed="56"/>
      <name val="Cambria"/>
    </font>
    <font>
      <sz val="10.000000"/>
      <color indexed="60"/>
      <name val="Arial Cyr"/>
    </font>
    <font>
      <sz val="11.000000"/>
      <color indexed="60"/>
      <name val="Calibri"/>
    </font>
    <font>
      <sz val="10.000000"/>
      <color indexed="20"/>
      <name val="Arial Cyr"/>
    </font>
    <font>
      <sz val="11.000000"/>
      <color indexed="20"/>
      <name val="Calibri"/>
    </font>
    <font>
      <i/>
      <sz val="10.000000"/>
      <color indexed="23"/>
      <name val="Arial Cyr"/>
    </font>
    <font>
      <i/>
      <sz val="11.000000"/>
      <color indexed="23"/>
      <name val="Calibri"/>
    </font>
    <font>
      <sz val="10.000000"/>
      <color indexed="52"/>
      <name val="Arial Cyr"/>
    </font>
    <font>
      <sz val="11.000000"/>
      <color indexed="52"/>
      <name val="Calibri"/>
    </font>
    <font>
      <sz val="10.000000"/>
      <color indexed="2"/>
      <name val="Arial Cyr"/>
    </font>
    <font>
      <sz val="11.000000"/>
      <color indexed="2"/>
      <name val="Calibri"/>
    </font>
    <font>
      <sz val="10.000000"/>
      <color indexed="17"/>
      <name val="Arial Cyr"/>
    </font>
    <font>
      <sz val="11.000000"/>
      <color indexed="17"/>
      <name val="Calibri"/>
    </font>
    <font>
      <sz val="12.000000"/>
      <name val="Times New Roman"/>
    </font>
    <font>
      <sz val="14.000000"/>
      <name val="Times New Roman"/>
    </font>
    <font>
      <b/>
      <sz val="12.000000"/>
      <name val="Times New Roman"/>
    </font>
    <font>
      <b/>
      <sz val="12.000000"/>
      <name val="Arial Cyr"/>
    </font>
    <font>
      <b/>
      <sz val="11.000000"/>
      <name val="Times New Roman"/>
    </font>
    <font>
      <sz val="11.000000"/>
      <name val="Times New Roman"/>
    </font>
    <font>
      <b/>
      <sz val="10.000000"/>
      <name val="Times New Roman"/>
    </font>
    <font>
      <sz val="10.000000"/>
      <name val="Times New Roman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rgb="FFFFC000"/>
        <bgColor rgb="FFFFC000"/>
      </patternFill>
    </fill>
    <fill>
      <patternFill patternType="solid">
        <fgColor theme="0"/>
        <bgColor theme="0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rgb="FFFBD8BB"/>
        <bgColor rgb="FFFBD8BB"/>
      </patternFill>
    </fill>
    <fill>
      <patternFill patternType="solid">
        <fgColor indexed="65"/>
        <bgColor indexed="65"/>
      </patternFill>
    </fill>
    <fill>
      <patternFill patternType="solid">
        <fgColor rgb="FF92D050"/>
        <bgColor rgb="FF92D050"/>
      </patternFill>
    </fill>
  </fills>
  <borders count="58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none"/>
      <top style="medium">
        <color auto="1"/>
      </top>
      <bottom style="none"/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none"/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none"/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none"/>
      <right style="medium">
        <color auto="1"/>
      </right>
      <top style="thin">
        <color auto="1"/>
      </top>
      <bottom style="none"/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 style="none"/>
    </border>
  </borders>
  <cellStyleXfs count="84">
    <xf fontId="0" fillId="0" borderId="0" numFmtId="0" applyNumberFormat="1" applyFont="1" applyFill="1" applyBorder="1"/>
    <xf fontId="1" fillId="2" borderId="0" numFmtId="0" applyNumberFormat="0" applyFont="1" applyFill="1" applyBorder="0" applyProtection="0"/>
    <xf fontId="2" fillId="2" borderId="0" numFmtId="0" applyNumberFormat="0" applyFont="1" applyFill="1" applyBorder="0" applyProtection="0"/>
    <xf fontId="1" fillId="3" borderId="0" numFmtId="0" applyNumberFormat="0" applyFont="1" applyFill="1" applyBorder="0" applyProtection="0"/>
    <xf fontId="2" fillId="3" borderId="0" numFmtId="0" applyNumberFormat="0" applyFont="1" applyFill="1" applyBorder="0" applyProtection="0"/>
    <xf fontId="1" fillId="4" borderId="0" numFmtId="0" applyNumberFormat="0" applyFont="1" applyFill="1" applyBorder="0" applyProtection="0"/>
    <xf fontId="2" fillId="4" borderId="0" numFmtId="0" applyNumberFormat="0" applyFont="1" applyFill="1" applyBorder="0" applyProtection="0"/>
    <xf fontId="1" fillId="5" borderId="0" numFmtId="0" applyNumberFormat="0" applyFont="1" applyFill="1" applyBorder="0" applyProtection="0"/>
    <xf fontId="2" fillId="5" borderId="0" numFmtId="0" applyNumberFormat="0" applyFont="1" applyFill="1" applyBorder="0" applyProtection="0"/>
    <xf fontId="1" fillId="6" borderId="0" numFmtId="0" applyNumberFormat="0" applyFont="1" applyFill="1" applyBorder="0" applyProtection="0"/>
    <xf fontId="2" fillId="6" borderId="0" numFmtId="0" applyNumberFormat="0" applyFont="1" applyFill="1" applyBorder="0" applyProtection="0"/>
    <xf fontId="1" fillId="7" borderId="0" numFmtId="0" applyNumberFormat="0" applyFont="1" applyFill="1" applyBorder="0" applyProtection="0"/>
    <xf fontId="2" fillId="7" borderId="0" numFmtId="0" applyNumberFormat="0" applyFont="1" applyFill="1" applyBorder="0" applyProtection="0"/>
    <xf fontId="1" fillId="8" borderId="0" numFmtId="0" applyNumberFormat="0" applyFont="1" applyFill="1" applyBorder="0" applyProtection="0"/>
    <xf fontId="2" fillId="8" borderId="0" numFmtId="0" applyNumberFormat="0" applyFont="1" applyFill="1" applyBorder="0" applyProtection="0"/>
    <xf fontId="1" fillId="9" borderId="0" numFmtId="0" applyNumberFormat="0" applyFont="1" applyFill="1" applyBorder="0" applyProtection="0"/>
    <xf fontId="2" fillId="9" borderId="0" numFmtId="0" applyNumberFormat="0" applyFont="1" applyFill="1" applyBorder="0" applyProtection="0"/>
    <xf fontId="1" fillId="10" borderId="0" numFmtId="0" applyNumberFormat="0" applyFont="1" applyFill="1" applyBorder="0" applyProtection="0"/>
    <xf fontId="2" fillId="10" borderId="0" numFmtId="0" applyNumberFormat="0" applyFont="1" applyFill="1" applyBorder="0" applyProtection="0"/>
    <xf fontId="1" fillId="5" borderId="0" numFmtId="0" applyNumberFormat="0" applyFont="1" applyFill="1" applyBorder="0" applyProtection="0"/>
    <xf fontId="2" fillId="5" borderId="0" numFmtId="0" applyNumberFormat="0" applyFont="1" applyFill="1" applyBorder="0" applyProtection="0"/>
    <xf fontId="1" fillId="8" borderId="0" numFmtId="0" applyNumberFormat="0" applyFont="1" applyFill="1" applyBorder="0" applyProtection="0"/>
    <xf fontId="2" fillId="8" borderId="0" numFmtId="0" applyNumberFormat="0" applyFont="1" applyFill="1" applyBorder="0" applyProtection="0"/>
    <xf fontId="1" fillId="11" borderId="0" numFmtId="0" applyNumberFormat="0" applyFont="1" applyFill="1" applyBorder="0" applyProtection="0"/>
    <xf fontId="2" fillId="11" borderId="0" numFmtId="0" applyNumberFormat="0" applyFont="1" applyFill="1" applyBorder="0" applyProtection="0"/>
    <xf fontId="3" fillId="12" borderId="0" numFmtId="0" applyNumberFormat="0" applyFont="1" applyFill="1" applyBorder="0" applyProtection="0"/>
    <xf fontId="4" fillId="12" borderId="0" numFmtId="0" applyNumberFormat="0" applyFont="1" applyFill="1" applyBorder="0" applyProtection="0"/>
    <xf fontId="3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3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3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3" fillId="14" borderId="0" numFmtId="0" applyNumberFormat="0" applyFont="1" applyFill="1" applyBorder="0" applyProtection="0"/>
    <xf fontId="4" fillId="14" borderId="0" numFmtId="0" applyNumberFormat="0" applyFont="1" applyFill="1" applyBorder="0" applyProtection="0"/>
    <xf fontId="3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3" fillId="16" borderId="0" numFmtId="0" applyNumberFormat="0" applyFont="1" applyFill="1" applyBorder="0" applyProtection="0"/>
    <xf fontId="4" fillId="16" borderId="0" numFmtId="0" applyNumberFormat="0" applyFont="1" applyFill="1" applyBorder="0" applyProtection="0"/>
    <xf fontId="3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3" fillId="18" borderId="0" numFmtId="0" applyNumberFormat="0" applyFont="1" applyFill="1" applyBorder="0" applyProtection="0"/>
    <xf fontId="4" fillId="18" borderId="0" numFmtId="0" applyNumberFormat="0" applyFont="1" applyFill="1" applyBorder="0" applyProtection="0"/>
    <xf fontId="3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3" fillId="14" borderId="0" numFmtId="0" applyNumberFormat="0" applyFont="1" applyFill="1" applyBorder="0" applyProtection="0"/>
    <xf fontId="4" fillId="14" borderId="0" numFmtId="0" applyNumberFormat="0" applyFont="1" applyFill="1" applyBorder="0" applyProtection="0"/>
    <xf fontId="3" fillId="19" borderId="0" numFmtId="0" applyNumberFormat="0" applyFont="1" applyFill="1" applyBorder="0" applyProtection="0"/>
    <xf fontId="4" fillId="19" borderId="0" numFmtId="0" applyNumberFormat="0" applyFont="1" applyFill="1" applyBorder="0" applyProtection="0"/>
    <xf fontId="5" fillId="7" borderId="1" numFmtId="0" applyNumberFormat="0" applyFont="1" applyFill="1" applyBorder="1" applyProtection="0"/>
    <xf fontId="6" fillId="7" borderId="1" numFmtId="0" applyNumberFormat="0" applyFont="1" applyFill="1" applyBorder="1" applyProtection="0"/>
    <xf fontId="7" fillId="20" borderId="2" numFmtId="0" applyNumberFormat="0" applyFont="1" applyFill="1" applyBorder="1" applyProtection="0"/>
    <xf fontId="8" fillId="20" borderId="2" numFmtId="0" applyNumberFormat="0" applyFont="1" applyFill="1" applyBorder="1" applyProtection="0"/>
    <xf fontId="9" fillId="20" borderId="1" numFmtId="0" applyNumberFormat="0" applyFont="1" applyFill="1" applyBorder="1" applyProtection="0"/>
    <xf fontId="10" fillId="20" borderId="1" numFmtId="0" applyNumberFormat="0" applyFont="1" applyFill="1" applyBorder="1" applyProtection="0"/>
    <xf fontId="11" fillId="0" borderId="3" numFmtId="0" applyNumberFormat="0" applyFont="1" applyFill="0" applyBorder="1" applyProtection="0"/>
    <xf fontId="12" fillId="0" borderId="3" numFmtId="0" applyNumberFormat="0" applyFont="1" applyFill="0" applyBorder="1" applyProtection="0"/>
    <xf fontId="13" fillId="0" borderId="4" numFmtId="0" applyNumberFormat="0" applyFont="1" applyFill="0" applyBorder="1" applyProtection="0"/>
    <xf fontId="14" fillId="0" borderId="4" numFmtId="0" applyNumberFormat="0" applyFont="1" applyFill="0" applyBorder="1" applyProtection="0"/>
    <xf fontId="15" fillId="0" borderId="5" numFmtId="0" applyNumberFormat="0" applyFont="1" applyFill="0" applyBorder="1" applyProtection="0"/>
    <xf fontId="16" fillId="0" borderId="5" numFmtId="0" applyNumberFormat="0" applyFont="1" applyFill="0" applyBorder="1" applyProtection="0"/>
    <xf fontId="15" fillId="0" borderId="0" numFmtId="0" applyNumberFormat="0" applyFont="1" applyFill="0" applyBorder="0" applyProtection="0"/>
    <xf fontId="16" fillId="0" borderId="0" numFmtId="0" applyNumberFormat="0" applyFont="1" applyFill="0" applyBorder="0" applyProtection="0"/>
    <xf fontId="17" fillId="0" borderId="6" numFmtId="0" applyNumberFormat="0" applyFont="1" applyFill="0" applyBorder="1" applyProtection="0"/>
    <xf fontId="18" fillId="0" borderId="6" numFmtId="0" applyNumberFormat="0" applyFont="1" applyFill="0" applyBorder="1" applyProtection="0"/>
    <xf fontId="19" fillId="21" borderId="7" numFmtId="0" applyNumberFormat="0" applyFont="1" applyFill="1" applyBorder="1" applyProtection="0"/>
    <xf fontId="20" fillId="21" borderId="7" numFmtId="0" applyNumberFormat="0" applyFont="1" applyFill="1" applyBorder="1" applyProtection="0"/>
    <xf fontId="21" fillId="0" borderId="0" numFmtId="0" applyNumberFormat="0" applyFont="1" applyFill="0" applyBorder="0" applyProtection="0"/>
    <xf fontId="22" fillId="22" borderId="0" numFmtId="0" applyNumberFormat="0" applyFont="1" applyFill="1" applyBorder="0" applyProtection="0"/>
    <xf fontId="23" fillId="22" borderId="0" numFmtId="0" applyNumberFormat="0" applyFont="1" applyFill="1" applyBorder="0" applyProtection="0"/>
    <xf fontId="24" fillId="3" borderId="0" numFmtId="0" applyNumberFormat="0" applyFont="1" applyFill="1" applyBorder="0" applyProtection="0"/>
    <xf fontId="25" fillId="3" borderId="0" numFmtId="0" applyNumberFormat="0" applyFont="1" applyFill="1" applyBorder="0" applyProtection="0"/>
    <xf fontId="26" fillId="0" borderId="0" numFmtId="0" applyNumberFormat="0" applyFont="1" applyFill="0" applyBorder="0" applyProtection="0"/>
    <xf fontId="27" fillId="0" borderId="0" numFmtId="0" applyNumberFormat="0" applyFont="1" applyFill="0" applyBorder="0" applyProtection="0"/>
    <xf fontId="1" fillId="23" borderId="8" numFmtId="0" applyNumberFormat="0" applyFont="0" applyFill="1" applyBorder="1" applyProtection="0"/>
    <xf fontId="1" fillId="23" borderId="8" numFmtId="0" applyNumberFormat="0" applyFont="0" applyFill="1" applyBorder="1" applyProtection="0"/>
    <xf fontId="1" fillId="23" borderId="8" numFmtId="0" applyNumberFormat="0" applyFont="0" applyFill="1" applyBorder="1" applyProtection="0"/>
    <xf fontId="1" fillId="23" borderId="8" numFmtId="0" applyNumberFormat="0" applyFont="0" applyFill="1" applyBorder="1" applyProtection="0"/>
    <xf fontId="28" fillId="0" borderId="9" numFmtId="0" applyNumberFormat="0" applyFont="1" applyFill="0" applyBorder="1" applyProtection="0"/>
    <xf fontId="29" fillId="0" borderId="9" numFmtId="0" applyNumberFormat="0" applyFont="1" applyFill="0" applyBorder="1" applyProtection="0"/>
    <xf fontId="30" fillId="0" borderId="0" numFmtId="0" applyNumberFormat="0" applyFont="1" applyFill="0" applyBorder="0" applyProtection="0"/>
    <xf fontId="31" fillId="0" borderId="0" numFmtId="0" applyNumberFormat="0" applyFont="1" applyFill="0" applyBorder="0" applyProtection="0"/>
    <xf fontId="32" fillId="4" borderId="0" numFmtId="0" applyNumberFormat="0" applyFont="1" applyFill="1" applyBorder="0" applyProtection="0"/>
    <xf fontId="33" fillId="4" borderId="0" numFmtId="0" applyNumberFormat="0" applyFont="1" applyFill="1" applyBorder="0" applyProtection="0"/>
  </cellStyleXfs>
  <cellXfs count="214">
    <xf fontId="0" fillId="0" borderId="0" numFmtId="0" xfId="0"/>
    <xf fontId="34" fillId="0" borderId="0" numFmtId="0" xfId="0" applyFont="1" applyAlignment="1">
      <alignment horizontal="center" vertical="center"/>
    </xf>
    <xf fontId="34" fillId="0" borderId="0" numFmtId="0" xfId="0" applyFont="1" applyAlignment="1">
      <alignment horizontal="left" vertical="center"/>
    </xf>
    <xf fontId="34" fillId="0" borderId="0" numFmtId="160" xfId="0" applyNumberFormat="1" applyFont="1" applyAlignment="1">
      <alignment horizontal="center" vertical="center"/>
    </xf>
    <xf fontId="35" fillId="0" borderId="0" numFmtId="0" xfId="0" applyFont="1" applyAlignment="1">
      <alignment horizontal="center" vertical="center"/>
    </xf>
    <xf fontId="35" fillId="0" borderId="0" numFmtId="0" xfId="0" applyFont="1" applyAlignment="1">
      <alignment horizontal="left" vertical="center"/>
    </xf>
    <xf fontId="35" fillId="0" borderId="0" numFmtId="160" xfId="0" applyNumberFormat="1" applyFont="1" applyAlignment="1">
      <alignment horizontal="center" vertical="center"/>
    </xf>
    <xf fontId="35" fillId="0" borderId="0" numFmtId="0" xfId="0" applyFont="1" applyAlignment="1">
      <alignment horizontal="right" vertical="center"/>
    </xf>
    <xf fontId="34" fillId="0" borderId="10" numFmtId="0" xfId="0" applyFont="1" applyBorder="1" applyAlignment="1">
      <alignment horizontal="left" vertical="center" wrapText="1"/>
    </xf>
    <xf fontId="34" fillId="0" borderId="11" numFmtId="0" xfId="0" applyFont="1" applyBorder="1" applyAlignment="1">
      <alignment horizontal="center" vertical="center" wrapText="1"/>
    </xf>
    <xf fontId="34" fillId="0" borderId="12" numFmtId="0" xfId="0" applyFont="1" applyBorder="1" applyAlignment="1">
      <alignment horizontal="center" vertical="center" wrapText="1"/>
    </xf>
    <xf fontId="34" fillId="0" borderId="13" numFmtId="160" xfId="0" applyNumberFormat="1" applyFont="1" applyBorder="1" applyAlignment="1">
      <alignment horizontal="center" vertical="center" wrapText="1"/>
    </xf>
    <xf fontId="34" fillId="0" borderId="14" numFmtId="160" xfId="0" applyNumberFormat="1" applyFont="1" applyBorder="1" applyAlignment="1">
      <alignment horizontal="center" vertical="center" wrapText="1"/>
    </xf>
    <xf fontId="34" fillId="0" borderId="15" numFmtId="160" xfId="0" applyNumberFormat="1" applyFont="1" applyBorder="1" applyAlignment="1">
      <alignment horizontal="center" vertical="center" wrapText="1"/>
    </xf>
    <xf fontId="34" fillId="0" borderId="16" numFmtId="0" xfId="0" applyFont="1" applyBorder="1" applyAlignment="1">
      <alignment horizontal="center" vertical="center" wrapText="1"/>
    </xf>
    <xf fontId="34" fillId="0" borderId="17" numFmtId="0" xfId="0" applyFont="1" applyBorder="1" applyAlignment="1">
      <alignment horizontal="left" vertical="center" wrapText="1"/>
    </xf>
    <xf fontId="34" fillId="0" borderId="18" numFmtId="0" xfId="0" applyFont="1" applyBorder="1" applyAlignment="1">
      <alignment horizontal="center" vertical="center" wrapText="1"/>
    </xf>
    <xf fontId="34" fillId="0" borderId="19" numFmtId="0" xfId="0" applyFont="1" applyBorder="1" applyAlignment="1">
      <alignment horizontal="center" vertical="center" wrapText="1"/>
    </xf>
    <xf fontId="34" fillId="0" borderId="20" numFmtId="160" xfId="0" applyNumberFormat="1" applyFont="1" applyBorder="1" applyAlignment="1">
      <alignment horizontal="center" vertical="center" wrapText="1"/>
    </xf>
    <xf fontId="34" fillId="0" borderId="21" numFmtId="0" xfId="0" applyFont="1" applyBorder="1" applyAlignment="1">
      <alignment horizontal="center" vertical="center" wrapText="1"/>
    </xf>
    <xf fontId="34" fillId="0" borderId="22" numFmtId="0" xfId="0" applyFont="1" applyBorder="1" applyAlignment="1">
      <alignment horizontal="center" vertical="center" wrapText="1"/>
    </xf>
    <xf fontId="34" fillId="0" borderId="23" numFmtId="0" xfId="0" applyFont="1" applyBorder="1" applyAlignment="1">
      <alignment horizontal="center" vertical="center" wrapText="1"/>
    </xf>
    <xf fontId="34" fillId="0" borderId="22" numFmtId="1" xfId="0" applyNumberFormat="1" applyFont="1" applyBorder="1" applyAlignment="1">
      <alignment horizontal="center" vertical="center" wrapText="1"/>
    </xf>
    <xf fontId="36" fillId="24" borderId="24" numFmtId="0" xfId="0" applyFont="1" applyFill="1" applyBorder="1" applyAlignment="1">
      <alignment horizontal="center" vertical="center" wrapText="1"/>
    </xf>
    <xf fontId="37" fillId="24" borderId="25" numFmtId="0" xfId="0" applyFont="1" applyFill="1" applyBorder="1" applyAlignment="1">
      <alignment horizontal="center" vertical="center" wrapText="1"/>
    </xf>
    <xf fontId="37" fillId="24" borderId="26" numFmtId="0" xfId="0" applyFont="1" applyFill="1" applyBorder="1" applyAlignment="1">
      <alignment horizontal="center" vertical="center" wrapText="1"/>
    </xf>
    <xf fontId="37" fillId="24" borderId="22" numFmtId="0" xfId="0" applyFont="1" applyFill="1" applyBorder="1" applyAlignment="1">
      <alignment horizontal="center" vertical="center" wrapText="1"/>
    </xf>
    <xf fontId="38" fillId="0" borderId="27" numFmtId="0" xfId="0" applyFont="1" applyBorder="1" applyAlignment="1">
      <alignment horizontal="center" vertical="center"/>
    </xf>
    <xf fontId="37" fillId="0" borderId="28" numFmtId="0" xfId="0" applyFont="1" applyBorder="1" applyAlignment="1">
      <alignment horizontal="center" vertical="center" wrapText="1"/>
    </xf>
    <xf fontId="38" fillId="0" borderId="24" numFmtId="0" xfId="0" applyFont="1" applyBorder="1" applyAlignment="1">
      <alignment horizontal="left" vertical="center" wrapText="1"/>
    </xf>
    <xf fontId="38" fillId="0" borderId="26" numFmtId="0" xfId="0" applyFont="1" applyBorder="1" applyAlignment="1">
      <alignment horizontal="left" vertical="center" wrapText="1"/>
    </xf>
    <xf fontId="38" fillId="0" borderId="22" numFmtId="0" xfId="0" applyFont="1" applyBorder="1" applyAlignment="1">
      <alignment horizontal="left" vertical="center" wrapText="1"/>
    </xf>
    <xf fontId="38" fillId="0" borderId="29" numFmtId="0" xfId="0" applyFont="1" applyBorder="1" applyAlignment="1">
      <alignment horizontal="center" vertical="center"/>
    </xf>
    <xf fontId="37" fillId="0" borderId="30" numFmtId="0" xfId="0" applyFont="1" applyBorder="1" applyAlignment="1">
      <alignment horizontal="center" vertical="center" wrapText="1"/>
    </xf>
    <xf fontId="39" fillId="0" borderId="31" numFmtId="0" xfId="0" applyFont="1" applyBorder="1" applyAlignment="1">
      <alignment horizontal="left" vertical="center" wrapText="1"/>
    </xf>
    <xf fontId="0" fillId="0" borderId="32" numFmtId="4" xfId="0" applyNumberFormat="1" applyBorder="1" applyAlignment="1">
      <alignment horizontal="center" vertical="center" wrapText="1"/>
    </xf>
    <xf fontId="39" fillId="0" borderId="33" numFmtId="0" xfId="0" applyFont="1" applyBorder="1" applyAlignment="1">
      <alignment horizontal="center" vertical="center"/>
    </xf>
    <xf fontId="39" fillId="0" borderId="34" numFmtId="0" xfId="0" applyFont="1" applyBorder="1" applyAlignment="1">
      <alignment horizontal="left" vertical="center" wrapText="1"/>
    </xf>
    <xf fontId="39" fillId="0" borderId="35" numFmtId="0" xfId="0" applyFont="1" applyBorder="1" applyAlignment="1">
      <alignment horizontal="center" vertical="center"/>
    </xf>
    <xf fontId="0" fillId="0" borderId="36" numFmtId="4" xfId="0" applyNumberFormat="1" applyBorder="1" applyAlignment="1">
      <alignment horizontal="center" vertical="center" wrapText="1"/>
    </xf>
    <xf fontId="39" fillId="0" borderId="37" numFmtId="0" xfId="0" applyFont="1" applyBorder="1" applyAlignment="1">
      <alignment horizontal="left" vertical="center" wrapText="1"/>
    </xf>
    <xf fontId="0" fillId="0" borderId="38" numFmtId="4" xfId="0" applyNumberFormat="1" applyBorder="1" applyAlignment="1">
      <alignment horizontal="center" vertical="center" wrapText="1"/>
    </xf>
    <xf fontId="0" fillId="0" borderId="39" numFmtId="4" xfId="0" applyNumberFormat="1" applyBorder="1" applyAlignment="1">
      <alignment horizontal="center" vertical="center" wrapText="1"/>
    </xf>
    <xf fontId="39" fillId="0" borderId="39" numFmtId="0" xfId="0" applyFont="1" applyBorder="1" applyAlignment="1">
      <alignment horizontal="center" vertical="center"/>
    </xf>
    <xf fontId="39" fillId="0" borderId="40" numFmtId="0" xfId="0" applyFont="1" applyBorder="1" applyAlignment="1">
      <alignment horizontal="left" vertical="center" wrapText="1"/>
    </xf>
    <xf fontId="0" fillId="0" borderId="33" numFmtId="4" xfId="0" applyNumberFormat="1" applyBorder="1" applyAlignment="1">
      <alignment horizontal="center" vertical="center" wrapText="1"/>
    </xf>
    <xf fontId="0" fillId="25" borderId="35" numFmtId="4" xfId="0" applyNumberFormat="1" applyFill="1" applyBorder="1" applyAlignment="1">
      <alignment horizontal="center" vertical="center" wrapText="1"/>
    </xf>
    <xf fontId="0" fillId="25" borderId="35" numFmtId="4" xfId="0" applyNumberFormat="1" applyFill="1" applyBorder="1" applyAlignment="1">
      <alignment horizontal="center" vertical="center"/>
    </xf>
    <xf fontId="39" fillId="0" borderId="41" numFmtId="0" xfId="0" applyFont="1" applyBorder="1" applyAlignment="1">
      <alignment horizontal="left" vertical="center" wrapText="1"/>
    </xf>
    <xf fontId="0" fillId="25" borderId="42" numFmtId="4" xfId="0" applyNumberFormat="1" applyFill="1" applyBorder="1" applyAlignment="1">
      <alignment horizontal="center" vertical="center" wrapText="1"/>
    </xf>
    <xf fontId="0" fillId="25" borderId="42" numFmtId="4" xfId="0" applyNumberFormat="1" applyFill="1" applyBorder="1" applyAlignment="1">
      <alignment horizontal="center" vertical="center"/>
    </xf>
    <xf fontId="39" fillId="0" borderId="43" numFmtId="0" xfId="0" applyFont="1" applyBorder="1" applyAlignment="1">
      <alignment horizontal="center" vertical="center"/>
    </xf>
    <xf fontId="0" fillId="25" borderId="38" numFmtId="4" xfId="0" applyNumberFormat="1" applyFill="1" applyBorder="1" applyAlignment="1">
      <alignment horizontal="center" vertical="center" wrapText="1"/>
    </xf>
    <xf fontId="0" fillId="25" borderId="39" numFmtId="4" xfId="0" applyNumberFormat="1" applyFill="1" applyBorder="1" applyAlignment="1">
      <alignment horizontal="center" vertical="center" wrapText="1"/>
    </xf>
    <xf fontId="0" fillId="25" borderId="36" numFmtId="4" xfId="0" applyNumberFormat="1" applyFill="1" applyBorder="1" applyAlignment="1">
      <alignment horizontal="center" vertical="center" wrapText="1"/>
    </xf>
    <xf fontId="0" fillId="25" borderId="32" numFmtId="4" xfId="0" applyNumberFormat="1" applyFill="1" applyBorder="1" applyAlignment="1">
      <alignment horizontal="center" vertical="center" wrapText="1"/>
    </xf>
    <xf fontId="0" fillId="25" borderId="33" numFmtId="4" xfId="0" applyNumberFormat="1" applyFill="1" applyBorder="1" applyAlignment="1">
      <alignment horizontal="center" vertical="center" wrapText="1"/>
    </xf>
    <xf fontId="39" fillId="0" borderId="42" numFmtId="0" xfId="0" applyFont="1" applyBorder="1" applyAlignment="1">
      <alignment horizontal="center" vertical="center"/>
    </xf>
    <xf fontId="38" fillId="0" borderId="44" numFmtId="0" xfId="0" applyFont="1" applyBorder="1" applyAlignment="1">
      <alignment horizontal="center" vertical="center"/>
    </xf>
    <xf fontId="38" fillId="22" borderId="26" numFmtId="0" xfId="0" applyFont="1" applyFill="1" applyBorder="1" applyAlignment="1">
      <alignment horizontal="left" vertical="center" wrapText="1"/>
    </xf>
    <xf fontId="38" fillId="22" borderId="24" numFmtId="2" xfId="0" applyNumberFormat="1" applyFont="1" applyFill="1" applyBorder="1" applyAlignment="1">
      <alignment horizontal="center" vertical="center" wrapText="1"/>
    </xf>
    <xf fontId="38" fillId="22" borderId="45" numFmtId="2" xfId="0" applyNumberFormat="1" applyFont="1" applyFill="1" applyBorder="1" applyAlignment="1">
      <alignment horizontal="center" vertical="center"/>
    </xf>
    <xf fontId="38" fillId="22" borderId="45" numFmtId="2" xfId="0" applyNumberFormat="1" applyFont="1" applyFill="1" applyBorder="1" applyAlignment="1">
      <alignment horizontal="center" vertical="center" wrapText="1"/>
    </xf>
    <xf fontId="39" fillId="22" borderId="45" numFmtId="0" xfId="0" applyFont="1" applyFill="1" applyBorder="1" applyAlignment="1">
      <alignment horizontal="center" vertical="center"/>
    </xf>
    <xf fontId="38" fillId="26" borderId="27" numFmtId="0" xfId="0" applyFont="1" applyFill="1" applyBorder="1" applyAlignment="1">
      <alignment horizontal="left" vertical="center"/>
    </xf>
    <xf fontId="39" fillId="26" borderId="46" numFmtId="0" xfId="0" applyFont="1" applyFill="1" applyBorder="1"/>
    <xf fontId="39" fillId="26" borderId="25" numFmtId="0" xfId="0" applyFont="1" applyFill="1" applyBorder="1" applyAlignment="1">
      <alignment horizontal="left" vertical="center" wrapText="1"/>
    </xf>
    <xf fontId="38" fillId="26" borderId="28" numFmtId="2" xfId="0" applyNumberFormat="1" applyFont="1" applyFill="1" applyBorder="1" applyAlignment="1">
      <alignment horizontal="center" vertical="center"/>
    </xf>
    <xf fontId="39" fillId="26" borderId="28" numFmtId="0" xfId="0" applyFont="1" applyFill="1" applyBorder="1" applyAlignment="1">
      <alignment horizontal="center" vertical="center"/>
    </xf>
    <xf fontId="38" fillId="0" borderId="27" numFmtId="0" xfId="0" applyFont="1" applyBorder="1" applyAlignment="1">
      <alignment horizontal="center" vertical="center" wrapText="1"/>
    </xf>
    <xf fontId="36" fillId="0" borderId="30" numFmtId="0" xfId="0" applyFont="1" applyBorder="1" applyAlignment="1">
      <alignment horizontal="center" vertical="center" wrapText="1"/>
    </xf>
    <xf fontId="39" fillId="0" borderId="45" numFmtId="0" xfId="0" applyFont="1" applyBorder="1" applyAlignment="1">
      <alignment horizontal="left" vertical="center" wrapText="1"/>
    </xf>
    <xf fontId="39" fillId="0" borderId="22" numFmtId="2" xfId="0" applyNumberFormat="1" applyFont="1" applyBorder="1" applyAlignment="1">
      <alignment horizontal="center" vertical="center" wrapText="1"/>
    </xf>
    <xf fontId="39" fillId="0" borderId="26" numFmtId="2" xfId="0" applyNumberFormat="1" applyFont="1" applyBorder="1" applyAlignment="1">
      <alignment horizontal="center" vertical="center" wrapText="1"/>
    </xf>
    <xf fontId="39" fillId="0" borderId="45" numFmtId="2" xfId="0" applyNumberFormat="1" applyFont="1" applyBorder="1" applyAlignment="1">
      <alignment horizontal="center" vertical="center" wrapText="1"/>
    </xf>
    <xf fontId="39" fillId="0" borderId="22" numFmtId="0" xfId="0" applyFont="1" applyBorder="1"/>
    <xf fontId="38" fillId="0" borderId="28" numFmtId="0" xfId="0" applyFont="1" applyBorder="1" applyAlignment="1">
      <alignment horizontal="center" vertical="center" wrapText="1"/>
    </xf>
    <xf fontId="36" fillId="0" borderId="29" numFmtId="0" xfId="0" applyFont="1" applyBorder="1" applyAlignment="1">
      <alignment horizontal="center" vertical="center" wrapText="1"/>
    </xf>
    <xf fontId="39" fillId="0" borderId="28" numFmtId="0" xfId="0" applyFont="1" applyBorder="1" applyAlignment="1">
      <alignment horizontal="left" vertical="center" wrapText="1"/>
    </xf>
    <xf fontId="39" fillId="0" borderId="28" numFmtId="2" xfId="0" applyNumberFormat="1" applyFont="1" applyBorder="1" applyAlignment="1">
      <alignment horizontal="center" vertical="center" wrapText="1"/>
    </xf>
    <xf fontId="39" fillId="0" borderId="25" numFmtId="2" xfId="0" applyNumberFormat="1" applyFont="1" applyBorder="1" applyAlignment="1">
      <alignment horizontal="center" vertical="center" wrapText="1"/>
    </xf>
    <xf fontId="39" fillId="0" borderId="28" numFmtId="0" xfId="0" applyFont="1" applyBorder="1"/>
    <xf fontId="38" fillId="0" borderId="30" numFmtId="0" xfId="0" applyFont="1" applyBorder="1" applyAlignment="1">
      <alignment horizontal="center" vertical="center" wrapText="1"/>
    </xf>
    <xf fontId="39" fillId="0" borderId="35" numFmtId="0" xfId="0" applyFont="1" applyBorder="1" applyAlignment="1">
      <alignment horizontal="left" vertical="center" wrapText="1"/>
    </xf>
    <xf fontId="39" fillId="0" borderId="35" numFmtId="2" xfId="0" applyNumberFormat="1" applyFont="1" applyBorder="1" applyAlignment="1">
      <alignment horizontal="center" vertical="center" wrapText="1"/>
    </xf>
    <xf fontId="39" fillId="0" borderId="34" numFmtId="2" xfId="0" applyNumberFormat="1" applyFont="1" applyBorder="1" applyAlignment="1">
      <alignment horizontal="center" vertical="center" wrapText="1"/>
    </xf>
    <xf fontId="39" fillId="0" borderId="35" numFmtId="0" xfId="0" applyFont="1" applyBorder="1"/>
    <xf fontId="0" fillId="0" borderId="30" numFmtId="0" xfId="0" applyBorder="1" applyAlignment="1">
      <alignment horizontal="center" vertical="center" wrapText="1"/>
    </xf>
    <xf fontId="39" fillId="0" borderId="43" numFmtId="0" xfId="0" applyFont="1" applyBorder="1" applyAlignment="1">
      <alignment horizontal="left" vertical="center" wrapText="1"/>
    </xf>
    <xf fontId="39" fillId="0" borderId="47" numFmtId="2" xfId="0" applyNumberFormat="1" applyFont="1" applyBorder="1" applyAlignment="1">
      <alignment horizontal="center" vertical="center" wrapText="1"/>
    </xf>
    <xf fontId="39" fillId="0" borderId="48" numFmtId="2" xfId="0" applyNumberFormat="1" applyFont="1" applyBorder="1" applyAlignment="1">
      <alignment horizontal="center" vertical="center" wrapText="1"/>
    </xf>
    <xf fontId="39" fillId="0" borderId="43" numFmtId="2" xfId="0" applyNumberFormat="1" applyFont="1" applyBorder="1" applyAlignment="1">
      <alignment horizontal="center" vertical="center" wrapText="1"/>
    </xf>
    <xf fontId="39" fillId="0" borderId="43" numFmtId="0" xfId="0" applyFont="1" applyBorder="1"/>
    <xf fontId="0" fillId="0" borderId="42" numFmtId="0" xfId="0" applyBorder="1" applyAlignment="1">
      <alignment horizontal="center" vertical="center" wrapText="1"/>
    </xf>
    <xf fontId="38" fillId="22" borderId="24" numFmtId="0" xfId="0" applyFont="1" applyFill="1" applyBorder="1" applyAlignment="1">
      <alignment horizontal="left" vertical="center" wrapText="1"/>
    </xf>
    <xf fontId="39" fillId="22" borderId="22" numFmtId="0" xfId="0" applyFont="1" applyFill="1" applyBorder="1"/>
    <xf fontId="38" fillId="0" borderId="45" numFmtId="0" xfId="0" applyFont="1" applyBorder="1" applyAlignment="1">
      <alignment horizontal="left" vertical="center" wrapText="1"/>
    </xf>
    <xf fontId="39" fillId="0" borderId="33" numFmtId="0" xfId="0" applyFont="1" applyBorder="1" applyAlignment="1">
      <alignment horizontal="left" vertical="center" wrapText="1"/>
    </xf>
    <xf fontId="1" fillId="0" borderId="33" numFmtId="4" xfId="0" applyNumberFormat="1" applyFont="1" applyBorder="1" applyAlignment="1">
      <alignment horizontal="center" vertical="center"/>
    </xf>
    <xf fontId="39" fillId="0" borderId="49" numFmtId="0" xfId="0" applyFont="1" applyBorder="1" applyAlignment="1">
      <alignment horizontal="center" vertical="center"/>
    </xf>
    <xf fontId="39" fillId="0" borderId="40" numFmtId="0" xfId="0" applyFont="1" applyBorder="1" applyAlignment="1">
      <alignment horizontal="center" vertical="center"/>
    </xf>
    <xf fontId="1" fillId="0" borderId="30" numFmtId="4" xfId="0" applyNumberFormat="1" applyFont="1" applyBorder="1" applyAlignment="1">
      <alignment horizontal="center" vertical="center"/>
    </xf>
    <xf fontId="1" fillId="0" borderId="35" numFmtId="4" xfId="0" applyNumberFormat="1" applyFont="1" applyBorder="1" applyAlignment="1">
      <alignment horizontal="center" vertical="center"/>
    </xf>
    <xf fontId="38" fillId="0" borderId="42" numFmtId="0" xfId="0" applyFont="1" applyBorder="1" applyAlignment="1">
      <alignment horizontal="center" vertical="center" wrapText="1"/>
    </xf>
    <xf fontId="40" fillId="22" borderId="45" numFmtId="2" xfId="0" applyNumberFormat="1" applyFont="1" applyFill="1" applyBorder="1" applyAlignment="1">
      <alignment horizontal="center" vertical="center" wrapText="1"/>
    </xf>
    <xf fontId="39" fillId="22" borderId="22" numFmtId="0" xfId="0" applyFont="1" applyFill="1" applyBorder="1" applyAlignment="1">
      <alignment horizontal="center" vertical="center"/>
    </xf>
    <xf fontId="38" fillId="26" borderId="45" numFmtId="0" xfId="0" applyFont="1" applyFill="1" applyBorder="1" applyAlignment="1">
      <alignment vertical="center" wrapText="1"/>
    </xf>
    <xf fontId="38" fillId="26" borderId="45" numFmtId="0" xfId="0" applyFont="1" applyFill="1" applyBorder="1" applyAlignment="1">
      <alignment horizontal="left" vertical="center" wrapText="1"/>
    </xf>
    <xf fontId="40" fillId="26" borderId="28" numFmtId="2" xfId="0" applyNumberFormat="1" applyFont="1" applyFill="1" applyBorder="1" applyAlignment="1">
      <alignment horizontal="center" vertical="center" wrapText="1"/>
    </xf>
    <xf fontId="39" fillId="26" borderId="23" numFmtId="0" xfId="0" applyFont="1" applyFill="1" applyBorder="1" applyAlignment="1">
      <alignment horizontal="center" vertical="center"/>
    </xf>
    <xf fontId="38" fillId="0" borderId="28" numFmtId="0" xfId="0" applyFont="1" applyBorder="1" applyAlignment="1">
      <alignment horizontal="center" vertical="center"/>
    </xf>
    <xf fontId="0" fillId="0" borderId="39" numFmtId="4" xfId="0" applyNumberFormat="1" applyBorder="1" applyAlignment="1">
      <alignment horizontal="center" wrapText="1"/>
    </xf>
    <xf fontId="38" fillId="0" borderId="30" numFmtId="0" xfId="0" applyFont="1" applyBorder="1" applyAlignment="1">
      <alignment horizontal="center" vertical="center"/>
    </xf>
    <xf fontId="0" fillId="0" borderId="33" numFmtId="4" xfId="0" applyNumberFormat="1" applyBorder="1" applyAlignment="1">
      <alignment horizontal="center" wrapText="1"/>
    </xf>
    <xf fontId="0" fillId="0" borderId="30" numFmtId="4" xfId="0" applyNumberFormat="1" applyBorder="1" applyAlignment="1">
      <alignment horizontal="center" wrapText="1"/>
    </xf>
    <xf fontId="0" fillId="0" borderId="35" numFmtId="4" xfId="0" applyNumberFormat="1" applyBorder="1" applyAlignment="1">
      <alignment horizontal="center"/>
    </xf>
    <xf fontId="39" fillId="0" borderId="50" numFmtId="0" xfId="0" applyFont="1" applyBorder="1" applyAlignment="1">
      <alignment horizontal="left" vertical="center" wrapText="1"/>
    </xf>
    <xf fontId="39" fillId="0" borderId="50" numFmtId="0" xfId="0" applyFont="1" applyBorder="1" applyAlignment="1">
      <alignment horizontal="center" vertical="center"/>
    </xf>
    <xf fontId="38" fillId="0" borderId="42" numFmtId="0" xfId="0" applyFont="1" applyBorder="1" applyAlignment="1">
      <alignment horizontal="center" vertical="center"/>
    </xf>
    <xf fontId="39" fillId="0" borderId="38" numFmtId="0" xfId="0" applyFont="1" applyBorder="1" applyAlignment="1">
      <alignment horizontal="left" vertical="center" wrapText="1"/>
    </xf>
    <xf fontId="0" fillId="25" borderId="39" numFmtId="4" xfId="0" applyNumberFormat="1" applyFill="1" applyBorder="1" applyAlignment="1">
      <alignment horizontal="center" vertical="center"/>
    </xf>
    <xf fontId="39" fillId="0" borderId="37" numFmtId="0" xfId="0" applyFont="1" applyBorder="1" applyAlignment="1">
      <alignment horizontal="center" vertical="center"/>
    </xf>
    <xf fontId="39" fillId="0" borderId="36" numFmtId="0" xfId="0" applyFont="1" applyBorder="1" applyAlignment="1">
      <alignment horizontal="left" vertical="center" wrapText="1"/>
    </xf>
    <xf fontId="0" fillId="25" borderId="33" numFmtId="4" xfId="0" applyNumberFormat="1" applyFill="1" applyBorder="1" applyAlignment="1">
      <alignment horizontal="center" vertical="center"/>
    </xf>
    <xf fontId="39" fillId="0" borderId="51" numFmtId="0" xfId="0" applyFont="1" applyBorder="1" applyAlignment="1">
      <alignment horizontal="left" vertical="center" wrapText="1"/>
    </xf>
    <xf fontId="39" fillId="0" borderId="47" numFmtId="0" xfId="0" applyFont="1" applyBorder="1" applyAlignment="1">
      <alignment horizontal="center" vertical="center"/>
    </xf>
    <xf fontId="38" fillId="22" borderId="45" numFmtId="4" xfId="0" applyNumberFormat="1" applyFont="1" applyFill="1" applyBorder="1" applyAlignment="1">
      <alignment horizontal="center" vertical="center" wrapText="1"/>
    </xf>
    <xf fontId="0" fillId="0" borderId="33" numFmtId="4" xfId="0" applyNumberFormat="1" applyBorder="1" applyAlignment="1">
      <alignment horizontal="center"/>
    </xf>
    <xf fontId="38" fillId="22" borderId="24" numFmtId="0" xfId="0" applyFont="1" applyFill="1" applyBorder="1" applyAlignment="1">
      <alignment horizontal="left" wrapText="1"/>
    </xf>
    <xf fontId="38" fillId="26" borderId="30" numFmtId="0" xfId="0" applyFont="1" applyFill="1" applyBorder="1" applyAlignment="1">
      <alignment horizontal="left" vertical="center" wrapText="1"/>
    </xf>
    <xf fontId="38" fillId="26" borderId="24" numFmtId="0" xfId="0" applyFont="1" applyFill="1" applyBorder="1" applyAlignment="1">
      <alignment horizontal="left" wrapText="1"/>
    </xf>
    <xf fontId="38" fillId="26" borderId="45" numFmtId="2" xfId="0" applyNumberFormat="1" applyFont="1" applyFill="1" applyBorder="1" applyAlignment="1">
      <alignment horizontal="center" vertical="center"/>
    </xf>
    <xf fontId="39" fillId="26" borderId="22" numFmtId="0" xfId="0" applyFont="1" applyFill="1" applyBorder="1" applyAlignment="1">
      <alignment horizontal="center" vertical="center"/>
    </xf>
    <xf fontId="39" fillId="0" borderId="32" numFmtId="0" xfId="0" applyFont="1" applyBorder="1" applyAlignment="1">
      <alignment horizontal="left" vertical="center" wrapText="1"/>
    </xf>
    <xf fontId="39" fillId="25" borderId="32" numFmtId="4" xfId="0" applyNumberFormat="1" applyFont="1" applyFill="1" applyBorder="1" applyAlignment="1">
      <alignment horizontal="center" vertical="center" wrapText="1"/>
    </xf>
    <xf fontId="38" fillId="26" borderId="44" numFmtId="0" xfId="0" applyFont="1" applyFill="1" applyBorder="1" applyAlignment="1">
      <alignment horizontal="left" vertical="center" wrapText="1"/>
    </xf>
    <xf fontId="38" fillId="26" borderId="24" numFmtId="0" xfId="0" applyFont="1" applyFill="1" applyBorder="1" applyAlignment="1">
      <alignment horizontal="left" vertical="center" wrapText="1"/>
    </xf>
    <xf fontId="38" fillId="26" borderId="27" numFmtId="0" xfId="0" applyFont="1" applyFill="1" applyBorder="1" applyAlignment="1">
      <alignment horizontal="left" wrapText="1"/>
    </xf>
    <xf fontId="39" fillId="26" borderId="28" numFmtId="0" xfId="0" applyFont="1" applyFill="1" applyBorder="1"/>
    <xf fontId="39" fillId="26" borderId="28" numFmtId="0" xfId="0" applyFont="1" applyFill="1" applyBorder="1" applyAlignment="1">
      <alignment horizontal="left" vertical="center" wrapText="1"/>
    </xf>
    <xf fontId="39" fillId="26" borderId="22" numFmtId="2" xfId="0" applyNumberFormat="1" applyFont="1" applyFill="1" applyBorder="1" applyAlignment="1">
      <alignment horizontal="center" vertical="center"/>
    </xf>
    <xf fontId="39" fillId="26" borderId="22" numFmtId="0" xfId="0" applyFont="1" applyFill="1" applyBorder="1"/>
    <xf fontId="39" fillId="26" borderId="45" numFmtId="0" xfId="0" applyFont="1" applyFill="1" applyBorder="1"/>
    <xf fontId="39" fillId="26" borderId="26" numFmtId="0" xfId="0" applyFont="1" applyFill="1" applyBorder="1" applyAlignment="1">
      <alignment horizontal="left" vertical="center" wrapText="1"/>
    </xf>
    <xf fontId="39" fillId="26" borderId="45" numFmtId="0" xfId="0" applyFont="1" applyFill="1" applyBorder="1" applyAlignment="1">
      <alignment horizontal="center" vertical="center"/>
    </xf>
    <xf fontId="40" fillId="27" borderId="24" numFmtId="0" xfId="0" applyFont="1" applyFill="1" applyBorder="1" applyAlignment="1">
      <alignment horizontal="left" vertical="center" wrapText="1"/>
    </xf>
    <xf fontId="40" fillId="27" borderId="26" numFmtId="0" xfId="0" applyFont="1" applyFill="1" applyBorder="1" applyAlignment="1">
      <alignment horizontal="left" vertical="center" wrapText="1"/>
    </xf>
    <xf fontId="40" fillId="27" borderId="22" numFmtId="0" xfId="0" applyFont="1" applyFill="1" applyBorder="1" applyAlignment="1">
      <alignment horizontal="left" vertical="center" wrapText="1"/>
    </xf>
    <xf fontId="38" fillId="27" borderId="45" numFmtId="2" xfId="0" applyNumberFormat="1" applyFont="1" applyFill="1" applyBorder="1" applyAlignment="1">
      <alignment horizontal="center" vertical="center"/>
    </xf>
    <xf fontId="39" fillId="27" borderId="45" numFmtId="0" xfId="0" applyFont="1" applyFill="1" applyBorder="1"/>
    <xf fontId="40" fillId="27" borderId="24" numFmtId="0" xfId="0" applyFont="1" applyFill="1" applyBorder="1" applyAlignment="1">
      <alignment horizontal="left" vertical="center"/>
    </xf>
    <xf fontId="40" fillId="27" borderId="26" numFmtId="0" xfId="0" applyFont="1" applyFill="1" applyBorder="1" applyAlignment="1">
      <alignment horizontal="left" vertical="center"/>
    </xf>
    <xf fontId="40" fillId="27" borderId="22" numFmtId="0" xfId="0" applyFont="1" applyFill="1" applyBorder="1" applyAlignment="1">
      <alignment horizontal="left" vertical="center"/>
    </xf>
    <xf fontId="39" fillId="27" borderId="42" numFmtId="0" xfId="0" applyFont="1" applyFill="1" applyBorder="1"/>
    <xf fontId="36" fillId="0" borderId="23" numFmtId="0" xfId="0" applyFont="1" applyBorder="1" applyAlignment="1">
      <alignment horizontal="center" vertical="center" wrapText="1"/>
    </xf>
    <xf fontId="36" fillId="0" borderId="52" numFmtId="0" xfId="0" applyFont="1" applyBorder="1" applyAlignment="1">
      <alignment horizontal="center" vertical="center" wrapText="1"/>
    </xf>
    <xf fontId="0" fillId="0" borderId="28" numFmtId="4" xfId="0" applyNumberFormat="1" applyBorder="1" applyAlignment="1">
      <alignment horizontal="center" vertical="center"/>
    </xf>
    <xf fontId="39" fillId="25" borderId="36" numFmtId="0" xfId="0" applyFont="1" applyFill="1" applyBorder="1" applyAlignment="1">
      <alignment horizontal="left" vertical="center" wrapText="1"/>
    </xf>
    <xf fontId="0" fillId="0" borderId="35" numFmtId="4" xfId="0" applyNumberFormat="1" applyBorder="1" applyAlignment="1">
      <alignment horizontal="center" vertical="center"/>
    </xf>
    <xf fontId="39" fillId="25" borderId="40" numFmtId="0" xfId="0" applyFont="1" applyFill="1" applyBorder="1" applyAlignment="1">
      <alignment horizontal="center" vertical="center"/>
    </xf>
    <xf fontId="39" fillId="25" borderId="51" numFmtId="0" xfId="0" applyFont="1" applyFill="1" applyBorder="1" applyAlignment="1">
      <alignment horizontal="left" vertical="center" wrapText="1"/>
    </xf>
    <xf fontId="0" fillId="0" borderId="43" numFmtId="4" xfId="0" applyNumberFormat="1" applyBorder="1" applyAlignment="1">
      <alignment horizontal="center" vertical="center"/>
    </xf>
    <xf fontId="39" fillId="25" borderId="47" numFmtId="0" xfId="0" applyFont="1" applyFill="1" applyBorder="1" applyAlignment="1">
      <alignment horizontal="center" vertical="center"/>
    </xf>
    <xf fontId="38" fillId="25" borderId="24" numFmtId="0" xfId="0" applyFont="1" applyFill="1" applyBorder="1" applyAlignment="1">
      <alignment horizontal="left" vertical="center" wrapText="1"/>
    </xf>
    <xf fontId="38" fillId="25" borderId="26" numFmtId="0" xfId="0" applyFont="1" applyFill="1" applyBorder="1" applyAlignment="1">
      <alignment horizontal="left" vertical="center" wrapText="1"/>
    </xf>
    <xf fontId="38" fillId="25" borderId="22" numFmtId="0" xfId="0" applyFont="1" applyFill="1" applyBorder="1" applyAlignment="1">
      <alignment horizontal="left" vertical="center" wrapText="1"/>
    </xf>
    <xf fontId="39" fillId="0" borderId="32" numFmtId="4" xfId="0" applyNumberFormat="1" applyFont="1" applyBorder="1" applyAlignment="1">
      <alignment horizontal="center" vertical="center" wrapText="1"/>
    </xf>
    <xf fontId="0" fillId="0" borderId="33" numFmtId="4" xfId="0" applyNumberFormat="1" applyBorder="1" applyAlignment="1">
      <alignment horizontal="center" vertical="center"/>
    </xf>
    <xf fontId="0" fillId="0" borderId="49" numFmtId="4" xfId="0" applyNumberFormat="1" applyBorder="1" applyAlignment="1">
      <alignment horizontal="center" vertical="center"/>
    </xf>
    <xf fontId="39" fillId="25" borderId="53" numFmtId="0" xfId="0" applyFont="1" applyFill="1" applyBorder="1" applyAlignment="1">
      <alignment horizontal="left" vertical="center" wrapText="1"/>
    </xf>
    <xf fontId="39" fillId="25" borderId="54" numFmtId="0" xfId="0" applyFont="1" applyFill="1" applyBorder="1" applyAlignment="1">
      <alignment horizontal="center" vertical="center"/>
    </xf>
    <xf fontId="36" fillId="0" borderId="55" numFmtId="0" xfId="0" applyFont="1" applyBorder="1" applyAlignment="1">
      <alignment horizontal="center" vertical="center" wrapText="1"/>
    </xf>
    <xf fontId="38" fillId="28" borderId="24" numFmtId="0" xfId="0" applyFont="1" applyFill="1" applyBorder="1" applyAlignment="1">
      <alignment horizontal="left" vertical="center"/>
    </xf>
    <xf fontId="39" fillId="28" borderId="26" numFmtId="0" xfId="0" applyFont="1" applyFill="1" applyBorder="1"/>
    <xf fontId="39" fillId="28" borderId="55" numFmtId="0" xfId="0" applyFont="1" applyFill="1" applyBorder="1"/>
    <xf fontId="38" fillId="28" borderId="42" numFmtId="2" xfId="0" applyNumberFormat="1" applyFont="1" applyFill="1" applyBorder="1" applyAlignment="1">
      <alignment horizontal="center" vertical="center"/>
    </xf>
    <xf fontId="39" fillId="28" borderId="41" numFmtId="0" xfId="0" applyFont="1" applyFill="1" applyBorder="1"/>
    <xf fontId="36" fillId="0" borderId="28" numFmtId="0" xfId="0" applyFont="1" applyBorder="1" applyAlignment="1">
      <alignment horizontal="center" vertical="center" wrapText="1"/>
    </xf>
    <xf fontId="34" fillId="0" borderId="39" numFmtId="0" xfId="0" applyFont="1" applyBorder="1" applyAlignment="1">
      <alignment horizontal="left" wrapText="1"/>
    </xf>
    <xf fontId="39" fillId="0" borderId="39" numFmtId="2" xfId="0" applyNumberFormat="1" applyFont="1" applyBorder="1" applyAlignment="1">
      <alignment horizontal="center" vertical="center" wrapText="1"/>
    </xf>
    <xf fontId="34" fillId="0" borderId="30" numFmtId="0" xfId="0" applyFont="1" applyBorder="1" applyAlignment="1">
      <alignment horizontal="left" wrapText="1"/>
    </xf>
    <xf fontId="39" fillId="0" borderId="50" numFmtId="2" xfId="0" applyNumberFormat="1" applyFont="1" applyBorder="1" applyAlignment="1">
      <alignment horizontal="center" vertical="center" wrapText="1"/>
    </xf>
    <xf fontId="41" fillId="29" borderId="56" numFmtId="2" xfId="0" applyNumberFormat="1" applyFont="1" applyFill="1" applyBorder="1" applyAlignment="1">
      <alignment horizontal="center" wrapText="1"/>
    </xf>
    <xf fontId="41" fillId="29" borderId="57" numFmtId="2" xfId="0" applyNumberFormat="1" applyFont="1" applyFill="1" applyBorder="1" applyAlignment="1">
      <alignment horizontal="center" wrapText="1"/>
    </xf>
    <xf fontId="40" fillId="22" borderId="42" numFmtId="4" xfId="0" applyNumberFormat="1" applyFont="1" applyFill="1" applyBorder="1" applyAlignment="1">
      <alignment horizontal="center" vertical="center" wrapText="1"/>
    </xf>
    <xf fontId="39" fillId="0" borderId="39" numFmtId="0" xfId="0" applyFont="1" applyBorder="1" applyAlignment="1">
      <alignment horizontal="left" vertical="center" wrapText="1"/>
    </xf>
    <xf fontId="38" fillId="22" borderId="27" numFmtId="0" xfId="0" applyFont="1" applyFill="1" applyBorder="1" applyAlignment="1">
      <alignment horizontal="left" wrapText="1"/>
    </xf>
    <xf fontId="38" fillId="22" borderId="45" numFmtId="4" xfId="0" applyNumberFormat="1" applyFont="1" applyFill="1" applyBorder="1" applyAlignment="1">
      <alignment horizontal="center" vertical="center"/>
    </xf>
    <xf fontId="39" fillId="22" borderId="23" numFmtId="0" xfId="0" applyFont="1" applyFill="1" applyBorder="1" applyAlignment="1">
      <alignment horizontal="center" vertical="center"/>
    </xf>
    <xf fontId="39" fillId="0" borderId="39" numFmtId="0" xfId="0" applyFont="1" applyBorder="1" applyAlignment="1">
      <alignment horizontal="left" wrapText="1"/>
    </xf>
    <xf fontId="39" fillId="0" borderId="35" numFmtId="0" xfId="0" applyFont="1" applyBorder="1" applyAlignment="1">
      <alignment horizontal="left" wrapText="1"/>
    </xf>
    <xf fontId="39" fillId="0" borderId="50" numFmtId="0" xfId="0" applyFont="1" applyBorder="1" applyAlignment="1">
      <alignment horizontal="left" wrapText="1"/>
    </xf>
    <xf fontId="39" fillId="0" borderId="54" numFmtId="0" xfId="0" applyFont="1" applyBorder="1" applyAlignment="1">
      <alignment horizontal="center" vertical="center"/>
    </xf>
    <xf fontId="38" fillId="22" borderId="28" numFmtId="0" xfId="0" applyFont="1" applyFill="1" applyBorder="1" applyAlignment="1">
      <alignment horizontal="left" wrapText="1"/>
    </xf>
    <xf fontId="38" fillId="22" borderId="28" numFmtId="4" xfId="0" applyNumberFormat="1" applyFont="1" applyFill="1" applyBorder="1" applyAlignment="1">
      <alignment horizontal="center" vertical="center"/>
    </xf>
    <xf fontId="0" fillId="0" borderId="39" numFmtId="4" xfId="0" applyNumberFormat="1" applyBorder="1" applyAlignment="1">
      <alignment horizontal="center" vertical="center"/>
    </xf>
    <xf fontId="39" fillId="0" borderId="43" numFmtId="0" xfId="0" applyFont="1" applyBorder="1" applyAlignment="1">
      <alignment horizontal="left" wrapText="1"/>
    </xf>
    <xf fontId="36" fillId="0" borderId="42" numFmtId="0" xfId="0" applyFont="1" applyBorder="1" applyAlignment="1">
      <alignment horizontal="center" vertical="center" wrapText="1"/>
    </xf>
    <xf fontId="38" fillId="22" borderId="44" numFmtId="0" xfId="0" applyFont="1" applyFill="1" applyBorder="1" applyAlignment="1">
      <alignment horizontal="left" wrapText="1"/>
    </xf>
    <xf fontId="39" fillId="22" borderId="41" numFmtId="0" xfId="0" applyFont="1" applyFill="1" applyBorder="1" applyAlignment="1">
      <alignment horizontal="center" vertical="center"/>
    </xf>
    <xf fontId="39" fillId="28" borderId="24" numFmtId="0" xfId="0" applyFont="1" applyFill="1" applyBorder="1"/>
    <xf fontId="38" fillId="28" borderId="45" numFmtId="4" xfId="0" applyNumberFormat="1" applyFont="1" applyFill="1" applyBorder="1" applyAlignment="1">
      <alignment horizontal="center" vertical="center"/>
    </xf>
    <xf fontId="39" fillId="28" borderId="22" numFmtId="0" xfId="0" applyFont="1" applyFill="1" applyBorder="1"/>
    <xf fontId="38" fillId="24" borderId="24" numFmtId="0" xfId="0" applyFont="1" applyFill="1" applyBorder="1" applyAlignment="1">
      <alignment horizontal="left" vertical="center"/>
    </xf>
    <xf fontId="39" fillId="24" borderId="26" numFmtId="0" xfId="0" applyFont="1" applyFill="1" applyBorder="1"/>
    <xf fontId="38" fillId="24" borderId="45" numFmtId="2" xfId="0" applyNumberFormat="1" applyFont="1" applyFill="1" applyBorder="1" applyAlignment="1">
      <alignment horizontal="center" vertical="center"/>
    </xf>
    <xf fontId="39" fillId="24" borderId="55" numFmtId="0" xfId="0" applyFont="1" applyFill="1" applyBorder="1"/>
    <xf fontId="34" fillId="30" borderId="24" numFmtId="0" xfId="0" applyFont="1" applyFill="1" applyBorder="1" applyAlignment="1">
      <alignment horizontal="left" vertical="center"/>
    </xf>
    <xf fontId="34" fillId="30" borderId="26" numFmtId="0" xfId="0" applyFont="1" applyFill="1" applyBorder="1" applyAlignment="1">
      <alignment horizontal="center" vertical="center"/>
    </xf>
    <xf fontId="34" fillId="30" borderId="26" numFmtId="0" xfId="0" applyFont="1" applyFill="1" applyBorder="1" applyAlignment="1">
      <alignment horizontal="left" vertical="center"/>
    </xf>
    <xf fontId="34" fillId="30" borderId="24" numFmtId="160" xfId="0" applyNumberFormat="1" applyFont="1" applyFill="1" applyBorder="1" applyAlignment="1">
      <alignment horizontal="center" vertical="center"/>
    </xf>
    <xf fontId="34" fillId="30" borderId="45" numFmtId="160" xfId="0" applyNumberFormat="1" applyFont="1" applyFill="1" applyBorder="1" applyAlignment="1">
      <alignment horizontal="center" vertical="center"/>
    </xf>
    <xf fontId="34" fillId="30" borderId="22" numFmtId="160" xfId="0" applyNumberFormat="1" applyFont="1" applyFill="1" applyBorder="1" applyAlignment="1">
      <alignment horizontal="center" vertical="center"/>
    </xf>
    <xf fontId="34" fillId="30" borderId="22" numFmtId="0" xfId="0" applyFont="1" applyFill="1" applyBorder="1" applyAlignment="1">
      <alignment horizontal="center" vertical="center"/>
    </xf>
  </cellXfs>
  <cellStyles count="84">
    <cellStyle name="20% - Акцент1 2" xfId="1"/>
    <cellStyle name="20% - Акцент1 3" xfId="2"/>
    <cellStyle name="20% - Акцент2 2" xfId="3"/>
    <cellStyle name="20% - Акцент2 3" xfId="4"/>
    <cellStyle name="20% - Акцент3 2" xfId="5"/>
    <cellStyle name="20% - Акцент3 3" xfId="6"/>
    <cellStyle name="20% - Акцент4 2" xfId="7"/>
    <cellStyle name="20% - Акцент4 3" xfId="8"/>
    <cellStyle name="20% - Акцент5 2" xfId="9"/>
    <cellStyle name="20% - Акцент5 3" xfId="10"/>
    <cellStyle name="20% - Акцент6 2" xfId="11"/>
    <cellStyle name="20% - Акцент6 3" xfId="12"/>
    <cellStyle name="40% - Акцент1 2" xfId="13"/>
    <cellStyle name="40% - Акцент1 3" xfId="14"/>
    <cellStyle name="40% - Акцент2 2" xfId="15"/>
    <cellStyle name="40% - Акцент2 3" xfId="16"/>
    <cellStyle name="40% - Акцент3 2" xfId="17"/>
    <cellStyle name="40% - Акцент3 3" xfId="18"/>
    <cellStyle name="40% - Акцент4 2" xfId="19"/>
    <cellStyle name="40% - Акцент4 3" xfId="20"/>
    <cellStyle name="40% - Акцент5 2" xfId="21"/>
    <cellStyle name="40% - Акцент5 3" xfId="22"/>
    <cellStyle name="40% - Акцент6 2" xfId="23"/>
    <cellStyle name="40% - Акцент6 3" xfId="24"/>
    <cellStyle name="60% - Акцент1 2" xfId="25"/>
    <cellStyle name="60% - Акцент1 3" xfId="26"/>
    <cellStyle name="60% - Акцент2 2" xfId="27"/>
    <cellStyle name="60% - Акцент2 3" xfId="28"/>
    <cellStyle name="60% - Акцент3 2" xfId="29"/>
    <cellStyle name="60% - Акцент3 3" xfId="30"/>
    <cellStyle name="60% - Акцент4 2" xfId="31"/>
    <cellStyle name="60% - Акцент4 3" xfId="32"/>
    <cellStyle name="60% - Акцент5 2" xfId="33"/>
    <cellStyle name="60% - Акцент5 3" xfId="34"/>
    <cellStyle name="60% - Акцент6 2" xfId="35"/>
    <cellStyle name="60% - Акцент6 3" xfId="36"/>
    <cellStyle name="Акцент1 2" xfId="37"/>
    <cellStyle name="Акцент1 3" xfId="38"/>
    <cellStyle name="Акцент2 2" xfId="39"/>
    <cellStyle name="Акцент2 3" xfId="40"/>
    <cellStyle name="Акцент3 2" xfId="41"/>
    <cellStyle name="Акцент3 3" xfId="42"/>
    <cellStyle name="Акцент4 2" xfId="43"/>
    <cellStyle name="Акцент4 3" xfId="44"/>
    <cellStyle name="Акцент5 2" xfId="45"/>
    <cellStyle name="Акцент5 3" xfId="46"/>
    <cellStyle name="Акцент6 2" xfId="47"/>
    <cellStyle name="Акцент6 3" xfId="48"/>
    <cellStyle name="Ввод  2" xfId="49"/>
    <cellStyle name="Ввод  3" xfId="50"/>
    <cellStyle name="Вывод 2" xfId="51"/>
    <cellStyle name="Вывод 3" xfId="52"/>
    <cellStyle name="Вычисление 2" xfId="53"/>
    <cellStyle name="Вычисление 3" xfId="54"/>
    <cellStyle name="Заголовок 1 2" xfId="55"/>
    <cellStyle name="Заголовок 1 3" xfId="56"/>
    <cellStyle name="Заголовок 2 2" xfId="57"/>
    <cellStyle name="Заголовок 2 3" xfId="58"/>
    <cellStyle name="Заголовок 3 2" xfId="59"/>
    <cellStyle name="Заголовок 3 3" xfId="60"/>
    <cellStyle name="Заголовок 4 2" xfId="61"/>
    <cellStyle name="Заголовок 4 3" xfId="62"/>
    <cellStyle name="Итог 2" xfId="63"/>
    <cellStyle name="Итог 3" xfId="64"/>
    <cellStyle name="Контрольная ячейка 2" xfId="65"/>
    <cellStyle name="Контрольная ячейка 3" xfId="66"/>
    <cellStyle name="Название 2" xfId="67"/>
    <cellStyle name="Нейтральный 2" xfId="68"/>
    <cellStyle name="Нейтральный 3" xfId="69"/>
    <cellStyle name="Обычный" xfId="0" builtinId="0"/>
    <cellStyle name="Плохой 2" xfId="70"/>
    <cellStyle name="Плохой 3" xfId="71"/>
    <cellStyle name="Пояснение 2" xfId="72"/>
    <cellStyle name="Пояснение 3" xfId="73"/>
    <cellStyle name="Примечание 2" xfId="74"/>
    <cellStyle name="Примечание 2 2" xfId="75"/>
    <cellStyle name="Примечание 3" xfId="76"/>
    <cellStyle name="Примечание 4" xfId="77"/>
    <cellStyle name="Связанная ячейка 2" xfId="78"/>
    <cellStyle name="Связанная ячейка 3" xfId="79"/>
    <cellStyle name="Текст предупреждения 2" xfId="80"/>
    <cellStyle name="Текст предупреждения 3" xfId="81"/>
    <cellStyle name="Хороший 2" xfId="82"/>
    <cellStyle name="Хороший 3" xfId="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5"/>
    <outlinePr applyStyles="0" summaryBelow="1" summaryRight="1" showOutlineSymbols="1"/>
    <pageSetUpPr autoPageBreaks="1" fitToPage="0"/>
  </sheetPr>
  <sheetViews>
    <sheetView zoomScale="70" workbookViewId="0">
      <selection activeCell="O17" activeCellId="0" sqref="O17"/>
    </sheetView>
  </sheetViews>
  <sheetFormatPr defaultRowHeight="12.75"/>
  <cols>
    <col customWidth="1" min="1" max="1" style="2" width="31.7109375"/>
    <col customWidth="1" min="2" max="2" style="1" width="20.7109375"/>
    <col customWidth="1" min="3" max="3" style="2" width="71.7109375"/>
    <col customWidth="1" min="4" max="5" style="3" width="20.140625"/>
    <col customWidth="1" min="6" max="6" style="3" width="17.140625"/>
    <col customWidth="1" min="7" max="7" style="1" width="24.5703125"/>
    <col min="8" max="111" style="1" width="9.140625"/>
    <col customWidth="1" min="112" max="113" style="1" width="19.85546875"/>
    <col customWidth="1" min="114" max="114" style="1" width="17.42578125"/>
    <col customWidth="1" min="115" max="115" style="1" width="38.5703125"/>
    <col customWidth="1" min="116" max="118" style="1" width="17.7109375"/>
    <col customWidth="1" min="119" max="119" style="1" width="31.5703125"/>
    <col min="120" max="367" style="1" width="9.140625"/>
    <col customWidth="1" min="368" max="369" style="1" width="19.85546875"/>
    <col customWidth="1" min="370" max="370" style="1" width="17.42578125"/>
    <col customWidth="1" min="371" max="371" style="1" width="38.5703125"/>
    <col customWidth="1" min="372" max="374" style="1" width="17.7109375"/>
    <col customWidth="1" min="375" max="375" style="1" width="31.5703125"/>
    <col min="376" max="623" style="1" width="9.140625"/>
    <col customWidth="1" min="624" max="625" style="1" width="19.85546875"/>
    <col customWidth="1" min="626" max="626" style="1" width="17.42578125"/>
    <col customWidth="1" min="627" max="627" style="1" width="38.5703125"/>
    <col customWidth="1" min="628" max="630" style="1" width="17.7109375"/>
    <col customWidth="1" min="631" max="631" style="1" width="31.5703125"/>
    <col min="632" max="879" style="1" width="9.140625"/>
    <col customWidth="1" min="880" max="881" style="1" width="19.85546875"/>
    <col customWidth="1" min="882" max="882" style="1" width="17.42578125"/>
    <col customWidth="1" min="883" max="883" style="1" width="38.5703125"/>
    <col customWidth="1" min="884" max="886" style="1" width="17.7109375"/>
    <col customWidth="1" min="887" max="887" style="1" width="31.5703125"/>
    <col min="888" max="1135" style="1" width="9.140625"/>
    <col customWidth="1" min="1136" max="1137" style="1" width="19.85546875"/>
    <col customWidth="1" min="1138" max="1138" style="1" width="17.42578125"/>
    <col customWidth="1" min="1139" max="1139" style="1" width="38.5703125"/>
    <col customWidth="1" min="1140" max="1142" style="1" width="17.7109375"/>
    <col customWidth="1" min="1143" max="1143" style="1" width="31.5703125"/>
    <col min="1144" max="1391" style="1" width="9.140625"/>
    <col customWidth="1" min="1392" max="1393" style="1" width="19.85546875"/>
    <col customWidth="1" min="1394" max="1394" style="1" width="17.42578125"/>
    <col customWidth="1" min="1395" max="1395" style="1" width="38.5703125"/>
    <col customWidth="1" min="1396" max="1398" style="1" width="17.7109375"/>
    <col customWidth="1" min="1399" max="1399" style="1" width="31.5703125"/>
    <col min="1400" max="1647" style="1" width="9.140625"/>
    <col customWidth="1" min="1648" max="1649" style="1" width="19.85546875"/>
    <col customWidth="1" min="1650" max="1650" style="1" width="17.42578125"/>
    <col customWidth="1" min="1651" max="1651" style="1" width="38.5703125"/>
    <col customWidth="1" min="1652" max="1654" style="1" width="17.7109375"/>
    <col customWidth="1" min="1655" max="1655" style="1" width="31.5703125"/>
    <col min="1656" max="1903" style="1" width="9.140625"/>
    <col customWidth="1" min="1904" max="1905" style="1" width="19.85546875"/>
    <col customWidth="1" min="1906" max="1906" style="1" width="17.42578125"/>
    <col customWidth="1" min="1907" max="1907" style="1" width="38.5703125"/>
    <col customWidth="1" min="1908" max="1910" style="1" width="17.7109375"/>
    <col customWidth="1" min="1911" max="1911" style="1" width="31.5703125"/>
    <col min="1912" max="2159" style="1" width="9.140625"/>
    <col customWidth="1" min="2160" max="2161" style="1" width="19.85546875"/>
    <col customWidth="1" min="2162" max="2162" style="1" width="17.42578125"/>
    <col customWidth="1" min="2163" max="2163" style="1" width="38.5703125"/>
    <col customWidth="1" min="2164" max="2166" style="1" width="17.7109375"/>
    <col customWidth="1" min="2167" max="2167" style="1" width="31.5703125"/>
    <col min="2168" max="2415" style="1" width="9.140625"/>
    <col customWidth="1" min="2416" max="2417" style="1" width="19.85546875"/>
    <col customWidth="1" min="2418" max="2418" style="1" width="17.42578125"/>
    <col customWidth="1" min="2419" max="2419" style="1" width="38.5703125"/>
    <col customWidth="1" min="2420" max="2422" style="1" width="17.7109375"/>
    <col customWidth="1" min="2423" max="2423" style="1" width="31.5703125"/>
    <col min="2424" max="2671" style="1" width="9.140625"/>
    <col customWidth="1" min="2672" max="2673" style="1" width="19.85546875"/>
    <col customWidth="1" min="2674" max="2674" style="1" width="17.42578125"/>
    <col customWidth="1" min="2675" max="2675" style="1" width="38.5703125"/>
    <col customWidth="1" min="2676" max="2678" style="1" width="17.7109375"/>
    <col customWidth="1" min="2679" max="2679" style="1" width="31.5703125"/>
    <col min="2680" max="2927" style="1" width="9.140625"/>
    <col customWidth="1" min="2928" max="2929" style="1" width="19.85546875"/>
    <col customWidth="1" min="2930" max="2930" style="1" width="17.42578125"/>
    <col customWidth="1" min="2931" max="2931" style="1" width="38.5703125"/>
    <col customWidth="1" min="2932" max="2934" style="1" width="17.7109375"/>
    <col customWidth="1" min="2935" max="2935" style="1" width="31.5703125"/>
    <col min="2936" max="3183" style="1" width="9.140625"/>
    <col customWidth="1" min="3184" max="3185" style="1" width="19.85546875"/>
    <col customWidth="1" min="3186" max="3186" style="1" width="17.42578125"/>
    <col customWidth="1" min="3187" max="3187" style="1" width="38.5703125"/>
    <col customWidth="1" min="3188" max="3190" style="1" width="17.7109375"/>
    <col customWidth="1" min="3191" max="3191" style="1" width="31.5703125"/>
    <col min="3192" max="3439" style="1" width="9.140625"/>
    <col customWidth="1" min="3440" max="3441" style="1" width="19.85546875"/>
    <col customWidth="1" min="3442" max="3442" style="1" width="17.42578125"/>
    <col customWidth="1" min="3443" max="3443" style="1" width="38.5703125"/>
    <col customWidth="1" min="3444" max="3446" style="1" width="17.7109375"/>
    <col customWidth="1" min="3447" max="3447" style="1" width="31.5703125"/>
    <col min="3448" max="3695" style="1" width="9.140625"/>
    <col customWidth="1" min="3696" max="3697" style="1" width="19.85546875"/>
    <col customWidth="1" min="3698" max="3698" style="1" width="17.42578125"/>
    <col customWidth="1" min="3699" max="3699" style="1" width="38.5703125"/>
    <col customWidth="1" min="3700" max="3702" style="1" width="17.7109375"/>
    <col customWidth="1" min="3703" max="3703" style="1" width="31.5703125"/>
    <col min="3704" max="3951" style="1" width="9.140625"/>
    <col customWidth="1" min="3952" max="3953" style="1" width="19.85546875"/>
    <col customWidth="1" min="3954" max="3954" style="1" width="17.42578125"/>
    <col customWidth="1" min="3955" max="3955" style="1" width="38.5703125"/>
    <col customWidth="1" min="3956" max="3958" style="1" width="17.7109375"/>
    <col customWidth="1" min="3959" max="3959" style="1" width="31.5703125"/>
    <col min="3960" max="4207" style="1" width="9.140625"/>
    <col customWidth="1" min="4208" max="4209" style="1" width="19.85546875"/>
    <col customWidth="1" min="4210" max="4210" style="1" width="17.42578125"/>
    <col customWidth="1" min="4211" max="4211" style="1" width="38.5703125"/>
    <col customWidth="1" min="4212" max="4214" style="1" width="17.7109375"/>
    <col customWidth="1" min="4215" max="4215" style="1" width="31.5703125"/>
    <col min="4216" max="4463" style="1" width="9.140625"/>
    <col customWidth="1" min="4464" max="4465" style="1" width="19.85546875"/>
    <col customWidth="1" min="4466" max="4466" style="1" width="17.42578125"/>
    <col customWidth="1" min="4467" max="4467" style="1" width="38.5703125"/>
    <col customWidth="1" min="4468" max="4470" style="1" width="17.7109375"/>
    <col customWidth="1" min="4471" max="4471" style="1" width="31.5703125"/>
    <col min="4472" max="4719" style="1" width="9.140625"/>
    <col customWidth="1" min="4720" max="4721" style="1" width="19.85546875"/>
    <col customWidth="1" min="4722" max="4722" style="1" width="17.42578125"/>
    <col customWidth="1" min="4723" max="4723" style="1" width="38.5703125"/>
    <col customWidth="1" min="4724" max="4726" style="1" width="17.7109375"/>
    <col customWidth="1" min="4727" max="4727" style="1" width="31.5703125"/>
    <col min="4728" max="4975" style="1" width="9.140625"/>
    <col customWidth="1" min="4976" max="4977" style="1" width="19.85546875"/>
    <col customWidth="1" min="4978" max="4978" style="1" width="17.42578125"/>
    <col customWidth="1" min="4979" max="4979" style="1" width="38.5703125"/>
    <col customWidth="1" min="4980" max="4982" style="1" width="17.7109375"/>
    <col customWidth="1" min="4983" max="4983" style="1" width="31.5703125"/>
    <col min="4984" max="5231" style="1" width="9.140625"/>
    <col customWidth="1" min="5232" max="5233" style="1" width="19.85546875"/>
    <col customWidth="1" min="5234" max="5234" style="1" width="17.42578125"/>
    <col customWidth="1" min="5235" max="5235" style="1" width="38.5703125"/>
    <col customWidth="1" min="5236" max="5238" style="1" width="17.7109375"/>
    <col customWidth="1" min="5239" max="5239" style="1" width="31.5703125"/>
    <col min="5240" max="5487" style="1" width="9.140625"/>
    <col customWidth="1" min="5488" max="5489" style="1" width="19.85546875"/>
    <col customWidth="1" min="5490" max="5490" style="1" width="17.42578125"/>
    <col customWidth="1" min="5491" max="5491" style="1" width="38.5703125"/>
    <col customWidth="1" min="5492" max="5494" style="1" width="17.7109375"/>
    <col customWidth="1" min="5495" max="5495" style="1" width="31.5703125"/>
    <col min="5496" max="5743" style="1" width="9.140625"/>
    <col customWidth="1" min="5744" max="5745" style="1" width="19.85546875"/>
    <col customWidth="1" min="5746" max="5746" style="1" width="17.42578125"/>
    <col customWidth="1" min="5747" max="5747" style="1" width="38.5703125"/>
    <col customWidth="1" min="5748" max="5750" style="1" width="17.7109375"/>
    <col customWidth="1" min="5751" max="5751" style="1" width="31.5703125"/>
    <col min="5752" max="5999" style="1" width="9.140625"/>
    <col customWidth="1" min="6000" max="6001" style="1" width="19.85546875"/>
    <col customWidth="1" min="6002" max="6002" style="1" width="17.42578125"/>
    <col customWidth="1" min="6003" max="6003" style="1" width="38.5703125"/>
    <col customWidth="1" min="6004" max="6006" style="1" width="17.7109375"/>
    <col customWidth="1" min="6007" max="6007" style="1" width="31.5703125"/>
    <col min="6008" max="6255" style="1" width="9.140625"/>
    <col customWidth="1" min="6256" max="6257" style="1" width="19.85546875"/>
    <col customWidth="1" min="6258" max="6258" style="1" width="17.42578125"/>
    <col customWidth="1" min="6259" max="6259" style="1" width="38.5703125"/>
    <col customWidth="1" min="6260" max="6262" style="1" width="17.7109375"/>
    <col customWidth="1" min="6263" max="6263" style="1" width="31.5703125"/>
    <col min="6264" max="6511" style="1" width="9.140625"/>
    <col customWidth="1" min="6512" max="6513" style="1" width="19.85546875"/>
    <col customWidth="1" min="6514" max="6514" style="1" width="17.42578125"/>
    <col customWidth="1" min="6515" max="6515" style="1" width="38.5703125"/>
    <col customWidth="1" min="6516" max="6518" style="1" width="17.7109375"/>
    <col customWidth="1" min="6519" max="6519" style="1" width="31.5703125"/>
    <col min="6520" max="6767" style="1" width="9.140625"/>
    <col customWidth="1" min="6768" max="6769" style="1" width="19.85546875"/>
    <col customWidth="1" min="6770" max="6770" style="1" width="17.42578125"/>
    <col customWidth="1" min="6771" max="6771" style="1" width="38.5703125"/>
    <col customWidth="1" min="6772" max="6774" style="1" width="17.7109375"/>
    <col customWidth="1" min="6775" max="6775" style="1" width="31.5703125"/>
    <col min="6776" max="7023" style="1" width="9.140625"/>
    <col customWidth="1" min="7024" max="7025" style="1" width="19.85546875"/>
    <col customWidth="1" min="7026" max="7026" style="1" width="17.42578125"/>
    <col customWidth="1" min="7027" max="7027" style="1" width="38.5703125"/>
    <col customWidth="1" min="7028" max="7030" style="1" width="17.7109375"/>
    <col customWidth="1" min="7031" max="7031" style="1" width="31.5703125"/>
    <col min="7032" max="7279" style="1" width="9.140625"/>
    <col customWidth="1" min="7280" max="7281" style="1" width="19.85546875"/>
    <col customWidth="1" min="7282" max="7282" style="1" width="17.42578125"/>
    <col customWidth="1" min="7283" max="7283" style="1" width="38.5703125"/>
    <col customWidth="1" min="7284" max="7286" style="1" width="17.7109375"/>
    <col customWidth="1" min="7287" max="7287" style="1" width="31.5703125"/>
    <col min="7288" max="7535" style="1" width="9.140625"/>
    <col customWidth="1" min="7536" max="7537" style="1" width="19.85546875"/>
    <col customWidth="1" min="7538" max="7538" style="1" width="17.42578125"/>
    <col customWidth="1" min="7539" max="7539" style="1" width="38.5703125"/>
    <col customWidth="1" min="7540" max="7542" style="1" width="17.7109375"/>
    <col customWidth="1" min="7543" max="7543" style="1" width="31.5703125"/>
    <col min="7544" max="7791" style="1" width="9.140625"/>
    <col customWidth="1" min="7792" max="7793" style="1" width="19.85546875"/>
    <col customWidth="1" min="7794" max="7794" style="1" width="17.42578125"/>
    <col customWidth="1" min="7795" max="7795" style="1" width="38.5703125"/>
    <col customWidth="1" min="7796" max="7798" style="1" width="17.7109375"/>
    <col customWidth="1" min="7799" max="7799" style="1" width="31.5703125"/>
    <col min="7800" max="8047" style="1" width="9.140625"/>
    <col customWidth="1" min="8048" max="8049" style="1" width="19.85546875"/>
    <col customWidth="1" min="8050" max="8050" style="1" width="17.42578125"/>
    <col customWidth="1" min="8051" max="8051" style="1" width="38.5703125"/>
    <col customWidth="1" min="8052" max="8054" style="1" width="17.7109375"/>
    <col customWidth="1" min="8055" max="8055" style="1" width="31.5703125"/>
    <col min="8056" max="8303" style="1" width="9.140625"/>
    <col customWidth="1" min="8304" max="8305" style="1" width="19.85546875"/>
    <col customWidth="1" min="8306" max="8306" style="1" width="17.42578125"/>
    <col customWidth="1" min="8307" max="8307" style="1" width="38.5703125"/>
    <col customWidth="1" min="8308" max="8310" style="1" width="17.7109375"/>
    <col customWidth="1" min="8311" max="8311" style="1" width="31.5703125"/>
    <col min="8312" max="8559" style="1" width="9.140625"/>
    <col customWidth="1" min="8560" max="8561" style="1" width="19.85546875"/>
    <col customWidth="1" min="8562" max="8562" style="1" width="17.42578125"/>
    <col customWidth="1" min="8563" max="8563" style="1" width="38.5703125"/>
    <col customWidth="1" min="8564" max="8566" style="1" width="17.7109375"/>
    <col customWidth="1" min="8567" max="8567" style="1" width="31.5703125"/>
    <col min="8568" max="8815" style="1" width="9.140625"/>
    <col customWidth="1" min="8816" max="8817" style="1" width="19.85546875"/>
    <col customWidth="1" min="8818" max="8818" style="1" width="17.42578125"/>
    <col customWidth="1" min="8819" max="8819" style="1" width="38.5703125"/>
    <col customWidth="1" min="8820" max="8822" style="1" width="17.7109375"/>
    <col customWidth="1" min="8823" max="8823" style="1" width="31.5703125"/>
    <col min="8824" max="9071" style="1" width="9.140625"/>
    <col customWidth="1" min="9072" max="9073" style="1" width="19.85546875"/>
    <col customWidth="1" min="9074" max="9074" style="1" width="17.42578125"/>
    <col customWidth="1" min="9075" max="9075" style="1" width="38.5703125"/>
    <col customWidth="1" min="9076" max="9078" style="1" width="17.7109375"/>
    <col customWidth="1" min="9079" max="9079" style="1" width="31.5703125"/>
    <col min="9080" max="9327" style="1" width="9.140625"/>
    <col customWidth="1" min="9328" max="9329" style="1" width="19.85546875"/>
    <col customWidth="1" min="9330" max="9330" style="1" width="17.42578125"/>
    <col customWidth="1" min="9331" max="9331" style="1" width="38.5703125"/>
    <col customWidth="1" min="9332" max="9334" style="1" width="17.7109375"/>
    <col customWidth="1" min="9335" max="9335" style="1" width="31.5703125"/>
    <col min="9336" max="9583" style="1" width="9.140625"/>
    <col customWidth="1" min="9584" max="9585" style="1" width="19.85546875"/>
    <col customWidth="1" min="9586" max="9586" style="1" width="17.42578125"/>
    <col customWidth="1" min="9587" max="9587" style="1" width="38.5703125"/>
    <col customWidth="1" min="9588" max="9590" style="1" width="17.7109375"/>
    <col customWidth="1" min="9591" max="9591" style="1" width="31.5703125"/>
    <col min="9592" max="9839" style="1" width="9.140625"/>
    <col customWidth="1" min="9840" max="9841" style="1" width="19.85546875"/>
    <col customWidth="1" min="9842" max="9842" style="1" width="17.42578125"/>
    <col customWidth="1" min="9843" max="9843" style="1" width="38.5703125"/>
    <col customWidth="1" min="9844" max="9846" style="1" width="17.7109375"/>
    <col customWidth="1" min="9847" max="9847" style="1" width="31.5703125"/>
    <col min="9848" max="10095" style="1" width="9.140625"/>
    <col customWidth="1" min="10096" max="10097" style="1" width="19.85546875"/>
    <col customWidth="1" min="10098" max="10098" style="1" width="17.42578125"/>
    <col customWidth="1" min="10099" max="10099" style="1" width="38.5703125"/>
    <col customWidth="1" min="10100" max="10102" style="1" width="17.7109375"/>
    <col customWidth="1" min="10103" max="10103" style="1" width="31.5703125"/>
    <col min="10104" max="10351" style="1" width="9.140625"/>
    <col customWidth="1" min="10352" max="10353" style="1" width="19.85546875"/>
    <col customWidth="1" min="10354" max="10354" style="1" width="17.42578125"/>
    <col customWidth="1" min="10355" max="10355" style="1" width="38.5703125"/>
    <col customWidth="1" min="10356" max="10358" style="1" width="17.7109375"/>
    <col customWidth="1" min="10359" max="10359" style="1" width="31.5703125"/>
    <col min="10360" max="10607" style="1" width="9.140625"/>
    <col customWidth="1" min="10608" max="10609" style="1" width="19.85546875"/>
    <col customWidth="1" min="10610" max="10610" style="1" width="17.42578125"/>
    <col customWidth="1" min="10611" max="10611" style="1" width="38.5703125"/>
    <col customWidth="1" min="10612" max="10614" style="1" width="17.7109375"/>
    <col customWidth="1" min="10615" max="10615" style="1" width="31.5703125"/>
    <col min="10616" max="10863" style="1" width="9.140625"/>
    <col customWidth="1" min="10864" max="10865" style="1" width="19.85546875"/>
    <col customWidth="1" min="10866" max="10866" style="1" width="17.42578125"/>
    <col customWidth="1" min="10867" max="10867" style="1" width="38.5703125"/>
    <col customWidth="1" min="10868" max="10870" style="1" width="17.7109375"/>
    <col customWidth="1" min="10871" max="10871" style="1" width="31.5703125"/>
    <col min="10872" max="11119" style="1" width="9.140625"/>
    <col customWidth="1" min="11120" max="11121" style="1" width="19.85546875"/>
    <col customWidth="1" min="11122" max="11122" style="1" width="17.42578125"/>
    <col customWidth="1" min="11123" max="11123" style="1" width="38.5703125"/>
    <col customWidth="1" min="11124" max="11126" style="1" width="17.7109375"/>
    <col customWidth="1" min="11127" max="11127" style="1" width="31.5703125"/>
    <col min="11128" max="11375" style="1" width="9.140625"/>
    <col customWidth="1" min="11376" max="11377" style="1" width="19.85546875"/>
    <col customWidth="1" min="11378" max="11378" style="1" width="17.42578125"/>
    <col customWidth="1" min="11379" max="11379" style="1" width="38.5703125"/>
    <col customWidth="1" min="11380" max="11382" style="1" width="17.7109375"/>
    <col customWidth="1" min="11383" max="11383" style="1" width="31.5703125"/>
    <col min="11384" max="11631" style="1" width="9.140625"/>
    <col customWidth="1" min="11632" max="11633" style="1" width="19.85546875"/>
    <col customWidth="1" min="11634" max="11634" style="1" width="17.42578125"/>
    <col customWidth="1" min="11635" max="11635" style="1" width="38.5703125"/>
    <col customWidth="1" min="11636" max="11638" style="1" width="17.7109375"/>
    <col customWidth="1" min="11639" max="11639" style="1" width="31.5703125"/>
    <col min="11640" max="11887" style="1" width="9.140625"/>
    <col customWidth="1" min="11888" max="11889" style="1" width="19.85546875"/>
    <col customWidth="1" min="11890" max="11890" style="1" width="17.42578125"/>
    <col customWidth="1" min="11891" max="11891" style="1" width="38.5703125"/>
    <col customWidth="1" min="11892" max="11894" style="1" width="17.7109375"/>
    <col customWidth="1" min="11895" max="11895" style="1" width="31.5703125"/>
    <col min="11896" max="12143" style="1" width="9.140625"/>
    <col customWidth="1" min="12144" max="12145" style="1" width="19.85546875"/>
    <col customWidth="1" min="12146" max="12146" style="1" width="17.42578125"/>
    <col customWidth="1" min="12147" max="12147" style="1" width="38.5703125"/>
    <col customWidth="1" min="12148" max="12150" style="1" width="17.7109375"/>
    <col customWidth="1" min="12151" max="12151" style="1" width="31.5703125"/>
    <col min="12152" max="12399" style="1" width="9.140625"/>
    <col customWidth="1" min="12400" max="12401" style="1" width="19.85546875"/>
    <col customWidth="1" min="12402" max="12402" style="1" width="17.42578125"/>
    <col customWidth="1" min="12403" max="12403" style="1" width="38.5703125"/>
    <col customWidth="1" min="12404" max="12406" style="1" width="17.7109375"/>
    <col customWidth="1" min="12407" max="12407" style="1" width="31.5703125"/>
    <col min="12408" max="12655" style="1" width="9.140625"/>
    <col customWidth="1" min="12656" max="12657" style="1" width="19.85546875"/>
    <col customWidth="1" min="12658" max="12658" style="1" width="17.42578125"/>
    <col customWidth="1" min="12659" max="12659" style="1" width="38.5703125"/>
    <col customWidth="1" min="12660" max="12662" style="1" width="17.7109375"/>
    <col customWidth="1" min="12663" max="12663" style="1" width="31.5703125"/>
    <col min="12664" max="12911" style="1" width="9.140625"/>
    <col customWidth="1" min="12912" max="12913" style="1" width="19.85546875"/>
    <col customWidth="1" min="12914" max="12914" style="1" width="17.42578125"/>
    <col customWidth="1" min="12915" max="12915" style="1" width="38.5703125"/>
    <col customWidth="1" min="12916" max="12918" style="1" width="17.7109375"/>
    <col customWidth="1" min="12919" max="12919" style="1" width="31.5703125"/>
    <col min="12920" max="13167" style="1" width="9.140625"/>
    <col customWidth="1" min="13168" max="13169" style="1" width="19.85546875"/>
    <col customWidth="1" min="13170" max="13170" style="1" width="17.42578125"/>
    <col customWidth="1" min="13171" max="13171" style="1" width="38.5703125"/>
    <col customWidth="1" min="13172" max="13174" style="1" width="17.7109375"/>
    <col customWidth="1" min="13175" max="13175" style="1" width="31.5703125"/>
    <col min="13176" max="13423" style="1" width="9.140625"/>
    <col customWidth="1" min="13424" max="13425" style="1" width="19.85546875"/>
    <col customWidth="1" min="13426" max="13426" style="1" width="17.42578125"/>
    <col customWidth="1" min="13427" max="13427" style="1" width="38.5703125"/>
    <col customWidth="1" min="13428" max="13430" style="1" width="17.7109375"/>
    <col customWidth="1" min="13431" max="13431" style="1" width="31.5703125"/>
    <col min="13432" max="13679" style="1" width="9.140625"/>
    <col customWidth="1" min="13680" max="13681" style="1" width="19.85546875"/>
    <col customWidth="1" min="13682" max="13682" style="1" width="17.42578125"/>
    <col customWidth="1" min="13683" max="13683" style="1" width="38.5703125"/>
    <col customWidth="1" min="13684" max="13686" style="1" width="17.7109375"/>
    <col customWidth="1" min="13687" max="13687" style="1" width="31.5703125"/>
    <col min="13688" max="13935" style="1" width="9.140625"/>
    <col customWidth="1" min="13936" max="13937" style="1" width="19.85546875"/>
    <col customWidth="1" min="13938" max="13938" style="1" width="17.42578125"/>
    <col customWidth="1" min="13939" max="13939" style="1" width="38.5703125"/>
    <col customWidth="1" min="13940" max="13942" style="1" width="17.7109375"/>
    <col customWidth="1" min="13943" max="13943" style="1" width="31.5703125"/>
    <col min="13944" max="14191" style="1" width="9.140625"/>
    <col customWidth="1" min="14192" max="14193" style="1" width="19.85546875"/>
    <col customWidth="1" min="14194" max="14194" style="1" width="17.42578125"/>
    <col customWidth="1" min="14195" max="14195" style="1" width="38.5703125"/>
    <col customWidth="1" min="14196" max="14198" style="1" width="17.7109375"/>
    <col customWidth="1" min="14199" max="14199" style="1" width="31.5703125"/>
    <col min="14200" max="14447" style="1" width="9.140625"/>
    <col customWidth="1" min="14448" max="14449" style="1" width="19.85546875"/>
    <col customWidth="1" min="14450" max="14450" style="1" width="17.42578125"/>
    <col customWidth="1" min="14451" max="14451" style="1" width="38.5703125"/>
    <col customWidth="1" min="14452" max="14454" style="1" width="17.7109375"/>
    <col customWidth="1" min="14455" max="14455" style="1" width="31.5703125"/>
    <col min="14456" max="14703" style="1" width="9.140625"/>
    <col customWidth="1" min="14704" max="14705" style="1" width="19.85546875"/>
    <col customWidth="1" min="14706" max="14706" style="1" width="17.42578125"/>
    <col customWidth="1" min="14707" max="14707" style="1" width="38.5703125"/>
    <col customWidth="1" min="14708" max="14710" style="1" width="17.7109375"/>
    <col customWidth="1" min="14711" max="14711" style="1" width="31.5703125"/>
    <col min="14712" max="14959" style="1" width="9.140625"/>
    <col customWidth="1" min="14960" max="14961" style="1" width="19.85546875"/>
    <col customWidth="1" min="14962" max="14962" style="1" width="17.42578125"/>
    <col customWidth="1" min="14963" max="14963" style="1" width="38.5703125"/>
    <col customWidth="1" min="14964" max="14966" style="1" width="17.7109375"/>
    <col customWidth="1" min="14967" max="14967" style="1" width="31.5703125"/>
    <col min="14968" max="15215" style="1" width="9.140625"/>
    <col customWidth="1" min="15216" max="15217" style="1" width="19.85546875"/>
    <col customWidth="1" min="15218" max="15218" style="1" width="17.42578125"/>
    <col customWidth="1" min="15219" max="15219" style="1" width="38.5703125"/>
    <col customWidth="1" min="15220" max="15222" style="1" width="17.7109375"/>
    <col customWidth="1" min="15223" max="15223" style="1" width="31.5703125"/>
    <col min="15224" max="15471" style="1" width="9.140625"/>
    <col customWidth="1" min="15472" max="15473" style="1" width="19.85546875"/>
    <col customWidth="1" min="15474" max="15474" style="1" width="17.42578125"/>
    <col customWidth="1" min="15475" max="15475" style="1" width="38.5703125"/>
    <col customWidth="1" min="15476" max="15478" style="1" width="17.7109375"/>
    <col customWidth="1" min="15479" max="15479" style="1" width="31.5703125"/>
    <col min="15480" max="15727" style="1" width="9.140625"/>
    <col customWidth="1" min="15728" max="15729" style="1" width="19.85546875"/>
    <col customWidth="1" min="15730" max="15730" style="1" width="17.42578125"/>
    <col customWidth="1" min="15731" max="15731" style="1" width="38.5703125"/>
    <col customWidth="1" min="15732" max="15734" style="1" width="17.7109375"/>
    <col customWidth="1" min="15735" max="15735" style="1" width="31.5703125"/>
    <col min="15736" max="15983" style="1" width="9.140625"/>
    <col customWidth="1" min="15984" max="15985" style="1" width="19.85546875"/>
    <col customWidth="1" min="15986" max="15986" style="1" width="17.42578125"/>
    <col customWidth="1" min="15987" max="15987" style="1" width="38.5703125"/>
    <col customWidth="1" min="15988" max="15990" style="1" width="17.7109375"/>
    <col customWidth="1" min="15991" max="15991" style="1" width="31.5703125"/>
    <col min="15992" max="16384" style="1" width="9.140625"/>
  </cols>
  <sheetData>
    <row r="1" s="4" customFormat="1" ht="18.75">
      <c r="A1" s="5"/>
      <c r="C1" s="5"/>
      <c r="D1" s="6"/>
      <c r="E1" s="6"/>
      <c r="F1" s="6"/>
      <c r="G1" s="7"/>
    </row>
    <row r="2" s="4" customFormat="1" ht="17.25">
      <c r="A2" s="4" t="s">
        <v>0</v>
      </c>
      <c r="B2" s="4"/>
      <c r="C2" s="4"/>
      <c r="D2" s="4"/>
      <c r="E2" s="4"/>
      <c r="F2" s="4"/>
      <c r="G2" s="4"/>
    </row>
    <row r="3" s="4" customFormat="1" ht="17.25">
      <c r="A3" s="4" t="s">
        <v>1</v>
      </c>
      <c r="B3" s="4"/>
      <c r="C3" s="4"/>
      <c r="D3" s="4"/>
      <c r="E3" s="4"/>
      <c r="F3" s="4"/>
      <c r="G3" s="4"/>
    </row>
    <row r="4" s="4" customFormat="1" ht="18.75" customHeight="1">
      <c r="C4" s="4" t="s">
        <v>2</v>
      </c>
      <c r="D4" s="4"/>
      <c r="E4" s="4"/>
    </row>
    <row r="5" s="4" customFormat="1" ht="18.75" customHeight="1">
      <c r="A5" s="4" t="s">
        <v>3</v>
      </c>
      <c r="B5" s="4"/>
      <c r="C5" s="4"/>
      <c r="D5" s="4"/>
      <c r="E5" s="4"/>
      <c r="F5" s="4"/>
      <c r="G5" s="4"/>
    </row>
    <row r="6" ht="18.75" customHeight="1">
      <c r="A6" s="4" t="s">
        <v>4</v>
      </c>
      <c r="B6" s="4"/>
      <c r="C6" s="4"/>
      <c r="D6" s="4"/>
      <c r="E6" s="4"/>
      <c r="F6" s="4"/>
      <c r="G6" s="4"/>
    </row>
    <row r="7" ht="27.75" customHeight="1">
      <c r="C7" s="1"/>
    </row>
    <row r="8" ht="42.75" customHeight="1">
      <c r="A8" s="8" t="s">
        <v>5</v>
      </c>
      <c r="B8" s="9" t="s">
        <v>6</v>
      </c>
      <c r="C8" s="10" t="s">
        <v>7</v>
      </c>
      <c r="D8" s="11" t="s">
        <v>8</v>
      </c>
      <c r="E8" s="12"/>
      <c r="F8" s="13"/>
      <c r="G8" s="14" t="s">
        <v>9</v>
      </c>
    </row>
    <row r="9" ht="72" customHeight="1">
      <c r="A9" s="15"/>
      <c r="B9" s="16"/>
      <c r="C9" s="17"/>
      <c r="D9" s="18" t="s">
        <v>10</v>
      </c>
      <c r="E9" s="18" t="s">
        <v>11</v>
      </c>
      <c r="F9" s="18" t="s">
        <v>12</v>
      </c>
      <c r="G9" s="19"/>
    </row>
    <row r="10" ht="18.75" customHeight="1">
      <c r="A10" s="20">
        <v>1</v>
      </c>
      <c r="B10" s="20">
        <v>2</v>
      </c>
      <c r="C10" s="21">
        <v>3</v>
      </c>
      <c r="D10" s="22">
        <v>4</v>
      </c>
      <c r="E10" s="22">
        <v>5</v>
      </c>
      <c r="F10" s="22">
        <v>6</v>
      </c>
      <c r="G10" s="20">
        <v>7</v>
      </c>
    </row>
    <row r="11" ht="22.5" customHeight="1">
      <c r="A11" s="23" t="s">
        <v>13</v>
      </c>
      <c r="B11" s="24"/>
      <c r="C11" s="25"/>
      <c r="D11" s="25"/>
      <c r="E11" s="25"/>
      <c r="F11" s="25"/>
      <c r="G11" s="26"/>
    </row>
    <row r="12" ht="20.25" customHeight="1">
      <c r="A12" s="27" t="s">
        <v>14</v>
      </c>
      <c r="B12" s="28"/>
      <c r="C12" s="29" t="s">
        <v>15</v>
      </c>
      <c r="D12" s="30"/>
      <c r="E12" s="30"/>
      <c r="F12" s="30"/>
      <c r="G12" s="31"/>
    </row>
    <row r="13" ht="14.25">
      <c r="A13" s="32"/>
      <c r="B13" s="33"/>
      <c r="C13" s="34" t="s">
        <v>16</v>
      </c>
      <c r="D13" s="35">
        <v>0</v>
      </c>
      <c r="E13" s="35">
        <v>0</v>
      </c>
      <c r="F13" s="35">
        <v>0</v>
      </c>
      <c r="G13" s="36" t="s">
        <v>17</v>
      </c>
      <c r="I13" s="1"/>
    </row>
    <row r="14" ht="15.75" customHeight="1">
      <c r="A14" s="32"/>
      <c r="B14" s="33"/>
      <c r="C14" s="37" t="s">
        <v>18</v>
      </c>
      <c r="D14" s="35">
        <v>0.12</v>
      </c>
      <c r="E14" s="35">
        <v>0.20999999999999999</v>
      </c>
      <c r="F14" s="35">
        <v>0.23999999999999999</v>
      </c>
      <c r="G14" s="38" t="s">
        <v>17</v>
      </c>
      <c r="I14" s="1"/>
    </row>
    <row r="15" ht="14.25">
      <c r="A15" s="32"/>
      <c r="B15" s="33"/>
      <c r="C15" s="37" t="s">
        <v>19</v>
      </c>
      <c r="D15" s="39">
        <v>1.46</v>
      </c>
      <c r="E15" s="39">
        <v>1.28</v>
      </c>
      <c r="F15" s="39">
        <v>1.75</v>
      </c>
      <c r="G15" s="38" t="s">
        <v>17</v>
      </c>
      <c r="I15" s="1"/>
    </row>
    <row r="16" ht="15">
      <c r="A16" s="32"/>
      <c r="B16" s="33"/>
      <c r="C16" s="29" t="s">
        <v>20</v>
      </c>
      <c r="D16" s="30"/>
      <c r="E16" s="30"/>
      <c r="F16" s="30"/>
      <c r="G16" s="31"/>
      <c r="I16" s="1"/>
    </row>
    <row r="17" ht="14.25">
      <c r="A17" s="32"/>
      <c r="B17" s="33"/>
      <c r="C17" s="40" t="s">
        <v>21</v>
      </c>
      <c r="D17" s="41">
        <v>0</v>
      </c>
      <c r="E17" s="41">
        <v>0</v>
      </c>
      <c r="F17" s="42">
        <v>0</v>
      </c>
      <c r="G17" s="43" t="s">
        <v>17</v>
      </c>
      <c r="I17" s="1"/>
    </row>
    <row r="18" ht="14.25">
      <c r="A18" s="32"/>
      <c r="B18" s="33"/>
      <c r="C18" s="44" t="s">
        <v>22</v>
      </c>
      <c r="D18" s="35">
        <v>0.93999999999999995</v>
      </c>
      <c r="E18" s="35">
        <v>0.93999999999999995</v>
      </c>
      <c r="F18" s="45">
        <v>0.77000000000000002</v>
      </c>
      <c r="G18" s="38" t="s">
        <v>17</v>
      </c>
      <c r="I18" s="1"/>
    </row>
    <row r="19" ht="14.25">
      <c r="A19" s="32"/>
      <c r="B19" s="33"/>
      <c r="C19" s="44" t="s">
        <v>23</v>
      </c>
      <c r="D19" s="46">
        <v>0.14999999999999999</v>
      </c>
      <c r="E19" s="47">
        <v>0.37</v>
      </c>
      <c r="F19" s="47">
        <v>0.29999999999999999</v>
      </c>
      <c r="G19" s="38" t="s">
        <v>17</v>
      </c>
      <c r="I19" s="1"/>
    </row>
    <row r="20" ht="14.25">
      <c r="A20" s="32"/>
      <c r="B20" s="33"/>
      <c r="C20" s="48" t="s">
        <v>24</v>
      </c>
      <c r="D20" s="49">
        <v>0.25</v>
      </c>
      <c r="E20" s="50">
        <v>0.45000000000000001</v>
      </c>
      <c r="F20" s="50">
        <v>0.46999999999999997</v>
      </c>
      <c r="G20" s="51" t="s">
        <v>17</v>
      </c>
      <c r="I20" s="1"/>
    </row>
    <row r="21" ht="15">
      <c r="A21" s="32"/>
      <c r="B21" s="33"/>
      <c r="C21" s="29" t="s">
        <v>25</v>
      </c>
      <c r="D21" s="30"/>
      <c r="E21" s="30"/>
      <c r="F21" s="30"/>
      <c r="G21" s="30"/>
      <c r="I21" s="1"/>
    </row>
    <row r="22" ht="14.25">
      <c r="A22" s="32"/>
      <c r="B22" s="33"/>
      <c r="C22" s="40" t="s">
        <v>26</v>
      </c>
      <c r="D22" s="52">
        <v>0.15848829187463997</v>
      </c>
      <c r="E22" s="52">
        <v>0.33231512010101999</v>
      </c>
      <c r="F22" s="53">
        <v>0.25849478691812999</v>
      </c>
      <c r="G22" s="43" t="s">
        <v>17</v>
      </c>
      <c r="I22" s="1"/>
    </row>
    <row r="23" ht="14.25">
      <c r="A23" s="32"/>
      <c r="B23" s="33"/>
      <c r="C23" s="44" t="s">
        <v>27</v>
      </c>
      <c r="D23" s="54">
        <v>0.17801698744305</v>
      </c>
      <c r="E23" s="54">
        <v>0.39074598848816999</v>
      </c>
      <c r="F23" s="46">
        <v>0.29211561754347004</v>
      </c>
      <c r="G23" s="38" t="s">
        <v>17</v>
      </c>
      <c r="I23" s="1"/>
    </row>
    <row r="24" ht="14.25">
      <c r="A24" s="32"/>
      <c r="B24" s="33"/>
      <c r="C24" s="44" t="s">
        <v>28</v>
      </c>
      <c r="D24" s="54">
        <v>2.5857602013389998e-002</v>
      </c>
      <c r="E24" s="54">
        <v>4.9774094950440002e-002</v>
      </c>
      <c r="F24" s="46">
        <v>5.2733649686130001e-002</v>
      </c>
      <c r="G24" s="38" t="s">
        <v>17</v>
      </c>
      <c r="I24" s="1"/>
    </row>
    <row r="25" ht="14.25">
      <c r="A25" s="32"/>
      <c r="B25" s="33"/>
      <c r="C25" s="48" t="s">
        <v>29</v>
      </c>
      <c r="D25" s="55">
        <v>5.151030309495e-002</v>
      </c>
      <c r="E25" s="55">
        <v>7.7106019668299997e-002</v>
      </c>
      <c r="F25" s="56">
        <v>9.3567250482719994e-002</v>
      </c>
      <c r="G25" s="57" t="s">
        <v>17</v>
      </c>
      <c r="I25" s="1"/>
    </row>
    <row r="26" ht="14.25">
      <c r="A26" s="58"/>
      <c r="B26" s="33"/>
      <c r="C26" s="59" t="s">
        <v>30</v>
      </c>
      <c r="D26" s="60">
        <f>SUM(D13+D14+D15+D17+D18+D19+D20+D22+D23+D24+D25)</f>
        <v>3.3338731844260301</v>
      </c>
      <c r="E26" s="61">
        <f>SUM(E13+E14+E15+E17+E18+E19+E20+E22+E23+E24+E25)</f>
        <v>4.0999412232079298</v>
      </c>
      <c r="F26" s="62">
        <f>SUM(F13+F14+F15+F17+F18+F19+F20+F22+F23+F24+F25)</f>
        <v>4.2269113046304492</v>
      </c>
      <c r="G26" s="63" t="s">
        <v>17</v>
      </c>
    </row>
    <row r="27" ht="14.25">
      <c r="A27" s="64" t="s">
        <v>31</v>
      </c>
      <c r="B27" s="65"/>
      <c r="C27" s="66" t="s">
        <v>32</v>
      </c>
      <c r="D27" s="67">
        <f>D26</f>
        <v>3.3338731844260301</v>
      </c>
      <c r="E27" s="67">
        <f>E26</f>
        <v>4.0999412232079298</v>
      </c>
      <c r="F27" s="67">
        <f>F26</f>
        <v>4.2269113046304492</v>
      </c>
      <c r="G27" s="68"/>
    </row>
    <row r="28" ht="28.5">
      <c r="A28" s="69" t="s">
        <v>33</v>
      </c>
      <c r="B28" s="70"/>
      <c r="C28" s="71" t="s">
        <v>34</v>
      </c>
      <c r="D28" s="72">
        <v>8.0500000000000007</v>
      </c>
      <c r="E28" s="73">
        <v>8.1300000000000008</v>
      </c>
      <c r="F28" s="74">
        <v>10.43</v>
      </c>
      <c r="G28" s="75"/>
    </row>
    <row r="29" ht="14.25">
      <c r="A29" s="76" t="s">
        <v>35</v>
      </c>
      <c r="B29" s="77"/>
      <c r="C29" s="78" t="s">
        <v>36</v>
      </c>
      <c r="D29" s="79">
        <v>0</v>
      </c>
      <c r="E29" s="80">
        <v>0</v>
      </c>
      <c r="F29" s="79">
        <v>0</v>
      </c>
      <c r="G29" s="81"/>
      <c r="I29" s="1"/>
    </row>
    <row r="30" ht="14.25">
      <c r="A30" s="82"/>
      <c r="B30" s="77"/>
      <c r="C30" s="83" t="s">
        <v>37</v>
      </c>
      <c r="D30" s="84">
        <v>13.44</v>
      </c>
      <c r="E30" s="85">
        <v>13.56</v>
      </c>
      <c r="F30" s="84">
        <v>13.44</v>
      </c>
      <c r="G30" s="86"/>
      <c r="I30" s="1"/>
    </row>
    <row r="31" ht="14.25">
      <c r="A31" s="87"/>
      <c r="B31" s="77"/>
      <c r="C31" s="88" t="s">
        <v>38</v>
      </c>
      <c r="D31" s="89">
        <v>4.9400000000000004</v>
      </c>
      <c r="E31" s="90">
        <v>4.9900000000000002</v>
      </c>
      <c r="F31" s="91">
        <v>4.9199999999999999</v>
      </c>
      <c r="G31" s="92"/>
      <c r="I31" s="1"/>
    </row>
    <row r="32" ht="14.25">
      <c r="A32" s="93"/>
      <c r="B32" s="70"/>
      <c r="C32" s="94" t="s">
        <v>39</v>
      </c>
      <c r="D32" s="62">
        <f>D29+D31+D30</f>
        <v>18.379999999999999</v>
      </c>
      <c r="E32" s="62">
        <f>E29+E31+E30</f>
        <v>18.550000000000001</v>
      </c>
      <c r="F32" s="62">
        <f>F29+F31+F30</f>
        <v>18.359999999999999</v>
      </c>
      <c r="G32" s="95"/>
    </row>
    <row r="33" ht="14.25">
      <c r="A33" s="76" t="s">
        <v>40</v>
      </c>
      <c r="B33" s="70"/>
      <c r="C33" s="96" t="s">
        <v>41</v>
      </c>
      <c r="D33" s="30"/>
      <c r="E33" s="30"/>
      <c r="F33" s="96"/>
      <c r="G33" s="31"/>
    </row>
    <row r="34" ht="14.25">
      <c r="A34" s="82"/>
      <c r="B34" s="70"/>
      <c r="C34" s="97" t="s">
        <v>42</v>
      </c>
      <c r="D34" s="98">
        <v>1.02</v>
      </c>
      <c r="E34" s="98">
        <v>1.8999999999999999</v>
      </c>
      <c r="F34" s="98">
        <v>1.8600000000000001</v>
      </c>
      <c r="G34" s="99" t="s">
        <v>17</v>
      </c>
    </row>
    <row r="35" ht="14.25">
      <c r="A35" s="82"/>
      <c r="B35" s="70"/>
      <c r="C35" s="83" t="s">
        <v>43</v>
      </c>
      <c r="D35" s="98">
        <v>0.13</v>
      </c>
      <c r="E35" s="98">
        <v>0.19</v>
      </c>
      <c r="F35" s="98">
        <v>0.17999999999999999</v>
      </c>
      <c r="G35" s="100" t="s">
        <v>17</v>
      </c>
    </row>
    <row r="36" ht="14.25">
      <c r="A36" s="82"/>
      <c r="B36" s="70"/>
      <c r="C36" s="83" t="s">
        <v>44</v>
      </c>
      <c r="D36" s="98">
        <v>0.82999999999999996</v>
      </c>
      <c r="E36" s="98">
        <v>1.48</v>
      </c>
      <c r="F36" s="98">
        <v>1.26</v>
      </c>
      <c r="G36" s="100" t="s">
        <v>17</v>
      </c>
    </row>
    <row r="37" ht="14.25">
      <c r="A37" s="82"/>
      <c r="B37" s="70"/>
      <c r="C37" s="83" t="s">
        <v>45</v>
      </c>
      <c r="D37" s="98">
        <v>0.35999999999999999</v>
      </c>
      <c r="E37" s="98">
        <v>0.59999999999999998</v>
      </c>
      <c r="F37" s="98">
        <v>0.32000000000000001</v>
      </c>
      <c r="G37" s="100" t="s">
        <v>17</v>
      </c>
    </row>
    <row r="38" ht="14.25">
      <c r="A38" s="82"/>
      <c r="B38" s="70"/>
      <c r="C38" s="83" t="s">
        <v>46</v>
      </c>
      <c r="D38" s="101">
        <v>7.0000000000000007e-002</v>
      </c>
      <c r="E38" s="101">
        <v>0.28999999999999998</v>
      </c>
      <c r="F38" s="101">
        <v>0.20999999999999999</v>
      </c>
      <c r="G38" s="100" t="s">
        <v>17</v>
      </c>
    </row>
    <row r="39" ht="14.25">
      <c r="A39" s="82"/>
      <c r="B39" s="70"/>
      <c r="C39" s="83" t="s">
        <v>47</v>
      </c>
      <c r="D39" s="102">
        <v>0.35999999999999999</v>
      </c>
      <c r="E39" s="102">
        <v>1.21</v>
      </c>
      <c r="F39" s="102">
        <v>0.46000000000000002</v>
      </c>
      <c r="G39" s="100" t="s">
        <v>17</v>
      </c>
    </row>
    <row r="40" ht="14.25">
      <c r="A40" s="82"/>
      <c r="B40" s="70"/>
      <c r="C40" s="83" t="s">
        <v>48</v>
      </c>
      <c r="D40" s="98">
        <v>0.28999999999999998</v>
      </c>
      <c r="E40" s="98">
        <v>0.63</v>
      </c>
      <c r="F40" s="98">
        <v>0.37</v>
      </c>
      <c r="G40" s="100" t="s">
        <v>17</v>
      </c>
    </row>
    <row r="41" ht="14.25">
      <c r="A41" s="82"/>
      <c r="B41" s="70"/>
      <c r="C41" s="83" t="s">
        <v>49</v>
      </c>
      <c r="D41" s="98">
        <v>0.81999999999999995</v>
      </c>
      <c r="E41" s="98">
        <v>1.3500000000000001</v>
      </c>
      <c r="F41" s="98">
        <v>1.3899999999999999</v>
      </c>
      <c r="G41" s="100" t="s">
        <v>17</v>
      </c>
    </row>
    <row r="42" ht="14.25">
      <c r="A42" s="82"/>
      <c r="B42" s="70"/>
      <c r="C42" s="88" t="s">
        <v>50</v>
      </c>
      <c r="D42" s="101">
        <v>0.27000000000000002</v>
      </c>
      <c r="E42" s="101">
        <v>0.35999999999999999</v>
      </c>
      <c r="F42" s="101">
        <v>0.12</v>
      </c>
      <c r="G42" s="100" t="s">
        <v>17</v>
      </c>
    </row>
    <row r="43" ht="14.25">
      <c r="A43" s="103"/>
      <c r="B43" s="70"/>
      <c r="C43" s="94" t="s">
        <v>39</v>
      </c>
      <c r="D43" s="104">
        <f>SUM(D34:D42)</f>
        <v>4.1499999999999995</v>
      </c>
      <c r="E43" s="104">
        <f>SUM(E34:E42)</f>
        <v>8.0099999999999998</v>
      </c>
      <c r="F43" s="104">
        <f>SUM(F34:F42)</f>
        <v>6.1699999999999999</v>
      </c>
      <c r="G43" s="105"/>
    </row>
    <row r="44" ht="14.25">
      <c r="A44" s="106" t="s">
        <v>51</v>
      </c>
      <c r="B44" s="70"/>
      <c r="C44" s="107" t="s">
        <v>52</v>
      </c>
      <c r="D44" s="108">
        <f>D28+D32+D43</f>
        <v>30.579999999999998</v>
      </c>
      <c r="E44" s="108">
        <f>E28+E32+E43</f>
        <v>34.689999999999998</v>
      </c>
      <c r="F44" s="108">
        <f>F28+F32+F43</f>
        <v>34.960000000000001</v>
      </c>
      <c r="G44" s="109"/>
    </row>
    <row r="45" ht="14.25">
      <c r="A45" s="110" t="s">
        <v>53</v>
      </c>
      <c r="B45" s="70"/>
      <c r="C45" s="78" t="s">
        <v>54</v>
      </c>
      <c r="D45" s="111">
        <v>2.e-002</v>
      </c>
      <c r="E45" s="111">
        <v>0.11</v>
      </c>
      <c r="F45" s="111">
        <v>0.16</v>
      </c>
      <c r="G45" s="43" t="s">
        <v>17</v>
      </c>
    </row>
    <row r="46" ht="14.25">
      <c r="A46" s="112"/>
      <c r="B46" s="70"/>
      <c r="C46" s="83" t="s">
        <v>55</v>
      </c>
      <c r="D46" s="113">
        <v>0.5</v>
      </c>
      <c r="E46" s="113">
        <v>0.59999999999999998</v>
      </c>
      <c r="F46" s="113">
        <v>0.60999999999999999</v>
      </c>
      <c r="G46" s="38" t="s">
        <v>17</v>
      </c>
    </row>
    <row r="47" ht="14.25">
      <c r="A47" s="112"/>
      <c r="B47" s="70"/>
      <c r="C47" s="83" t="s">
        <v>56</v>
      </c>
      <c r="D47" s="113">
        <v>1.1200000000000001</v>
      </c>
      <c r="E47" s="113">
        <v>1.47</v>
      </c>
      <c r="F47" s="113">
        <v>1.3600000000000001</v>
      </c>
      <c r="G47" s="38" t="s">
        <v>17</v>
      </c>
    </row>
    <row r="48" ht="14.25">
      <c r="A48" s="112"/>
      <c r="B48" s="70"/>
      <c r="C48" s="83" t="s">
        <v>57</v>
      </c>
      <c r="D48" s="114">
        <v>1.3799999999999999</v>
      </c>
      <c r="E48" s="114">
        <v>1.8</v>
      </c>
      <c r="F48" s="114">
        <v>1.8700000000000001</v>
      </c>
      <c r="G48" s="38" t="s">
        <v>17</v>
      </c>
    </row>
    <row r="49" ht="14.25">
      <c r="A49" s="112"/>
      <c r="B49" s="70"/>
      <c r="C49" s="83" t="s">
        <v>58</v>
      </c>
      <c r="D49" s="115">
        <v>0</v>
      </c>
      <c r="E49" s="115">
        <v>0</v>
      </c>
      <c r="F49" s="115">
        <v>0</v>
      </c>
      <c r="G49" s="38" t="s">
        <v>17</v>
      </c>
    </row>
    <row r="50" ht="14.25">
      <c r="A50" s="112"/>
      <c r="B50" s="70"/>
      <c r="C50" s="83" t="s">
        <v>59</v>
      </c>
      <c r="D50" s="115">
        <v>0.65000000000000002</v>
      </c>
      <c r="E50" s="115">
        <v>0.79000000000000004</v>
      </c>
      <c r="F50" s="115">
        <v>0.77000000000000002</v>
      </c>
      <c r="G50" s="38" t="s">
        <v>17</v>
      </c>
    </row>
    <row r="51" ht="14.25">
      <c r="A51" s="112"/>
      <c r="B51" s="70"/>
      <c r="C51" s="83" t="s">
        <v>60</v>
      </c>
      <c r="D51" s="115">
        <v>0</v>
      </c>
      <c r="E51" s="115">
        <v>0</v>
      </c>
      <c r="F51" s="115">
        <v>0</v>
      </c>
      <c r="G51" s="38" t="s">
        <v>17</v>
      </c>
    </row>
    <row r="52" ht="14.25">
      <c r="A52" s="112"/>
      <c r="B52" s="70"/>
      <c r="C52" s="83" t="s">
        <v>61</v>
      </c>
      <c r="D52" s="115">
        <v>0.28000000000000003</v>
      </c>
      <c r="E52" s="115">
        <v>0.20000000000000001</v>
      </c>
      <c r="F52" s="115">
        <v>0.19</v>
      </c>
      <c r="G52" s="38" t="s">
        <v>17</v>
      </c>
    </row>
    <row r="53" ht="14.25">
      <c r="A53" s="112"/>
      <c r="B53" s="70"/>
      <c r="C53" s="83" t="s">
        <v>62</v>
      </c>
      <c r="D53" s="115">
        <v>4.0000000000000001e-002</v>
      </c>
      <c r="E53" s="115">
        <v>8.0000000000000002e-002</v>
      </c>
      <c r="F53" s="115">
        <v>7.0000000000000007e-002</v>
      </c>
      <c r="G53" s="38" t="s">
        <v>17</v>
      </c>
    </row>
    <row r="54" ht="14.25">
      <c r="A54" s="112"/>
      <c r="B54" s="70"/>
      <c r="C54" s="83" t="s">
        <v>63</v>
      </c>
      <c r="D54" s="115">
        <v>4.0000000000000001e-002</v>
      </c>
      <c r="E54" s="115">
        <v>5.9999999999999998e-002</v>
      </c>
      <c r="F54" s="115">
        <v>5.0000000000000003e-002</v>
      </c>
      <c r="G54" s="38" t="s">
        <v>17</v>
      </c>
    </row>
    <row r="55" ht="14.25">
      <c r="A55" s="112"/>
      <c r="B55" s="70"/>
      <c r="C55" s="83" t="s">
        <v>64</v>
      </c>
      <c r="D55" s="115" t="s">
        <v>65</v>
      </c>
      <c r="E55" s="115" t="s">
        <v>65</v>
      </c>
      <c r="F55" s="115" t="s">
        <v>65</v>
      </c>
      <c r="G55" s="38" t="s">
        <v>17</v>
      </c>
    </row>
    <row r="56" ht="14.25">
      <c r="A56" s="112"/>
      <c r="B56" s="70"/>
      <c r="C56" s="83" t="s">
        <v>66</v>
      </c>
      <c r="D56" s="115">
        <v>1.49</v>
      </c>
      <c r="E56" s="115">
        <v>1.3999999999999999</v>
      </c>
      <c r="F56" s="115">
        <v>1.3799999999999999</v>
      </c>
      <c r="G56" s="38" t="s">
        <v>17</v>
      </c>
    </row>
    <row r="57" ht="14.25">
      <c r="A57" s="112"/>
      <c r="B57" s="70"/>
      <c r="C57" s="83" t="s">
        <v>67</v>
      </c>
      <c r="D57" s="115">
        <v>0</v>
      </c>
      <c r="E57" s="115">
        <v>0</v>
      </c>
      <c r="F57" s="115">
        <v>0</v>
      </c>
      <c r="G57" s="38" t="s">
        <v>17</v>
      </c>
    </row>
    <row r="58" ht="14.25">
      <c r="A58" s="112"/>
      <c r="B58" s="70"/>
      <c r="C58" s="83" t="s">
        <v>68</v>
      </c>
      <c r="D58" s="115">
        <v>0.40999999999999998</v>
      </c>
      <c r="E58" s="115">
        <v>0.40999999999999998</v>
      </c>
      <c r="F58" s="115">
        <v>0.27000000000000002</v>
      </c>
      <c r="G58" s="38" t="s">
        <v>17</v>
      </c>
    </row>
    <row r="59" ht="14.25">
      <c r="A59" s="112"/>
      <c r="B59" s="70"/>
      <c r="C59" s="83" t="s">
        <v>69</v>
      </c>
      <c r="D59" s="115">
        <v>0.45000000000000001</v>
      </c>
      <c r="E59" s="115">
        <v>0.40999999999999998</v>
      </c>
      <c r="F59" s="115">
        <v>0.32000000000000001</v>
      </c>
      <c r="G59" s="38" t="s">
        <v>17</v>
      </c>
    </row>
    <row r="60" ht="14.25">
      <c r="A60" s="112"/>
      <c r="B60" s="70"/>
      <c r="C60" s="83" t="s">
        <v>70</v>
      </c>
      <c r="D60" s="115">
        <v>0.35999999999999999</v>
      </c>
      <c r="E60" s="115">
        <v>0.34000000000000002</v>
      </c>
      <c r="F60" s="115">
        <v>0.28999999999999998</v>
      </c>
      <c r="G60" s="38" t="s">
        <v>17</v>
      </c>
    </row>
    <row r="61" ht="14.25">
      <c r="A61" s="112"/>
      <c r="B61" s="70"/>
      <c r="C61" s="83" t="s">
        <v>71</v>
      </c>
      <c r="D61" s="115">
        <v>0.27000000000000002</v>
      </c>
      <c r="E61" s="115">
        <v>0.13</v>
      </c>
      <c r="F61" s="115">
        <v>0.26000000000000001</v>
      </c>
      <c r="G61" s="38" t="s">
        <v>17</v>
      </c>
    </row>
    <row r="62" ht="14.25">
      <c r="A62" s="112"/>
      <c r="B62" s="70"/>
      <c r="C62" s="83" t="s">
        <v>72</v>
      </c>
      <c r="D62" s="115">
        <v>0.20999999999999999</v>
      </c>
      <c r="E62" s="115">
        <v>0.77000000000000002</v>
      </c>
      <c r="F62" s="115">
        <v>0.35999999999999999</v>
      </c>
      <c r="G62" s="38" t="s">
        <v>17</v>
      </c>
    </row>
    <row r="63" ht="14.25">
      <c r="A63" s="112"/>
      <c r="B63" s="70"/>
      <c r="C63" s="83" t="s">
        <v>73</v>
      </c>
      <c r="D63" s="115">
        <v>0.20999999999999999</v>
      </c>
      <c r="E63" s="115">
        <v>0.16</v>
      </c>
      <c r="F63" s="115">
        <v>0.28999999999999998</v>
      </c>
      <c r="G63" s="38" t="s">
        <v>17</v>
      </c>
    </row>
    <row r="64" ht="14.25">
      <c r="A64" s="112"/>
      <c r="B64" s="70"/>
      <c r="C64" s="83" t="s">
        <v>74</v>
      </c>
      <c r="D64" s="115">
        <v>0.35999999999999999</v>
      </c>
      <c r="E64" s="115">
        <v>0.88</v>
      </c>
      <c r="F64" s="115">
        <v>0.44</v>
      </c>
      <c r="G64" s="38" t="s">
        <v>17</v>
      </c>
    </row>
    <row r="65" ht="14.25">
      <c r="A65" s="112"/>
      <c r="B65" s="70"/>
      <c r="C65" s="83" t="s">
        <v>75</v>
      </c>
      <c r="D65" s="115">
        <v>4.0000000000000001e-002</v>
      </c>
      <c r="E65" s="115">
        <v>8.9999999999999997e-002</v>
      </c>
      <c r="F65" s="115">
        <v>5.0000000000000003e-002</v>
      </c>
      <c r="G65" s="38" t="s">
        <v>17</v>
      </c>
    </row>
    <row r="66" ht="14.25">
      <c r="A66" s="112"/>
      <c r="B66" s="70"/>
      <c r="C66" s="83" t="s">
        <v>76</v>
      </c>
      <c r="D66" s="115">
        <v>0.81000000000000005</v>
      </c>
      <c r="E66" s="115">
        <v>0.98999999999999999</v>
      </c>
      <c r="F66" s="115">
        <v>0.51000000000000001</v>
      </c>
      <c r="G66" s="38" t="s">
        <v>17</v>
      </c>
    </row>
    <row r="67" ht="14.25">
      <c r="A67" s="112"/>
      <c r="B67" s="70"/>
      <c r="C67" s="83" t="s">
        <v>77</v>
      </c>
      <c r="D67" s="115">
        <v>2.9999999999999999e-002</v>
      </c>
      <c r="E67" s="115">
        <v>5.9999999999999998e-002</v>
      </c>
      <c r="F67" s="115">
        <v>2.9999999999999999e-002</v>
      </c>
      <c r="G67" s="38" t="s">
        <v>17</v>
      </c>
    </row>
    <row r="68" ht="14.25">
      <c r="A68" s="112"/>
      <c r="B68" s="70"/>
      <c r="C68" s="83" t="s">
        <v>78</v>
      </c>
      <c r="D68" s="115">
        <v>0</v>
      </c>
      <c r="E68" s="115">
        <v>0</v>
      </c>
      <c r="F68" s="115">
        <v>0</v>
      </c>
      <c r="G68" s="38" t="s">
        <v>17</v>
      </c>
    </row>
    <row r="69" ht="14.25">
      <c r="A69" s="112"/>
      <c r="B69" s="70"/>
      <c r="C69" s="83" t="s">
        <v>79</v>
      </c>
      <c r="D69" s="115">
        <v>0.46999999999999997</v>
      </c>
      <c r="E69" s="115">
        <v>0.65000000000000002</v>
      </c>
      <c r="F69" s="115">
        <v>0.31</v>
      </c>
      <c r="G69" s="38" t="s">
        <v>17</v>
      </c>
    </row>
    <row r="70" ht="14.25">
      <c r="A70" s="112"/>
      <c r="B70" s="70"/>
      <c r="C70" s="83" t="s">
        <v>80</v>
      </c>
      <c r="D70" s="115">
        <v>2.04</v>
      </c>
      <c r="E70" s="115">
        <v>2.0299999999999998</v>
      </c>
      <c r="F70" s="115">
        <v>2.23</v>
      </c>
      <c r="G70" s="38" t="s">
        <v>17</v>
      </c>
    </row>
    <row r="71" ht="14.25">
      <c r="A71" s="112"/>
      <c r="B71" s="70"/>
      <c r="C71" s="83" t="s">
        <v>81</v>
      </c>
      <c r="D71" s="115">
        <v>0.95999999999999996</v>
      </c>
      <c r="E71" s="115">
        <v>0.90000000000000002</v>
      </c>
      <c r="F71" s="115">
        <v>1.1200000000000001</v>
      </c>
      <c r="G71" s="38" t="s">
        <v>17</v>
      </c>
    </row>
    <row r="72" ht="14.25">
      <c r="A72" s="112"/>
      <c r="B72" s="70"/>
      <c r="C72" s="83" t="s">
        <v>82</v>
      </c>
      <c r="D72" s="115">
        <v>1.0600000000000001</v>
      </c>
      <c r="E72" s="115">
        <v>0.93000000000000005</v>
      </c>
      <c r="F72" s="115">
        <v>0.97999999999999998</v>
      </c>
      <c r="G72" s="38" t="s">
        <v>17</v>
      </c>
    </row>
    <row r="73" ht="14.25">
      <c r="A73" s="112"/>
      <c r="B73" s="70"/>
      <c r="C73" s="83" t="s">
        <v>83</v>
      </c>
      <c r="D73" s="115">
        <v>0</v>
      </c>
      <c r="E73" s="115">
        <v>0</v>
      </c>
      <c r="F73" s="115">
        <v>0</v>
      </c>
      <c r="G73" s="38" t="s">
        <v>17</v>
      </c>
    </row>
    <row r="74" ht="14.25">
      <c r="A74" s="112"/>
      <c r="B74" s="70"/>
      <c r="C74" s="83" t="s">
        <v>84</v>
      </c>
      <c r="D74" s="115">
        <v>0</v>
      </c>
      <c r="E74" s="115">
        <v>0</v>
      </c>
      <c r="F74" s="115">
        <v>0</v>
      </c>
      <c r="G74" s="38" t="s">
        <v>17</v>
      </c>
    </row>
    <row r="75" ht="14.25">
      <c r="A75" s="112"/>
      <c r="B75" s="70"/>
      <c r="C75" s="83" t="s">
        <v>85</v>
      </c>
      <c r="D75" s="115">
        <v>0.78000000000000003</v>
      </c>
      <c r="E75" s="115">
        <v>0.62</v>
      </c>
      <c r="F75" s="115">
        <v>0.60999999999999999</v>
      </c>
      <c r="G75" s="38" t="s">
        <v>17</v>
      </c>
    </row>
    <row r="76" ht="14.25">
      <c r="A76" s="112"/>
      <c r="B76" s="70"/>
      <c r="C76" s="83" t="s">
        <v>86</v>
      </c>
      <c r="D76" s="115">
        <v>0.69999999999999996</v>
      </c>
      <c r="E76" s="115">
        <v>0.57999999999999996</v>
      </c>
      <c r="F76" s="115">
        <v>0.47999999999999998</v>
      </c>
      <c r="G76" s="38" t="s">
        <v>17</v>
      </c>
    </row>
    <row r="77" ht="14.25">
      <c r="A77" s="112"/>
      <c r="B77" s="70"/>
      <c r="C77" s="83" t="s">
        <v>87</v>
      </c>
      <c r="D77" s="115">
        <v>1.4399999999999999</v>
      </c>
      <c r="E77" s="115">
        <v>1.8600000000000001</v>
      </c>
      <c r="F77" s="115">
        <v>2.1000000000000001</v>
      </c>
      <c r="G77" s="38" t="s">
        <v>17</v>
      </c>
    </row>
    <row r="78" ht="14.25">
      <c r="A78" s="112"/>
      <c r="B78" s="70"/>
      <c r="C78" s="83" t="s">
        <v>88</v>
      </c>
      <c r="D78" s="115">
        <v>5.0000000000000003e-002</v>
      </c>
      <c r="E78" s="115">
        <v>5.0000000000000003e-002</v>
      </c>
      <c r="F78" s="115">
        <v>5.0000000000000003e-002</v>
      </c>
      <c r="G78" s="38" t="s">
        <v>17</v>
      </c>
    </row>
    <row r="79" ht="14.25">
      <c r="A79" s="112"/>
      <c r="B79" s="70"/>
      <c r="C79" s="83" t="s">
        <v>89</v>
      </c>
      <c r="D79" s="115">
        <v>0.85999999999999999</v>
      </c>
      <c r="E79" s="115">
        <v>0.92000000000000004</v>
      </c>
      <c r="F79" s="115">
        <v>1.1599999999999999</v>
      </c>
      <c r="G79" s="38" t="s">
        <v>17</v>
      </c>
    </row>
    <row r="80" ht="14.25">
      <c r="A80" s="112"/>
      <c r="B80" s="70"/>
      <c r="C80" s="116" t="s">
        <v>90</v>
      </c>
      <c r="D80" s="115">
        <v>0</v>
      </c>
      <c r="E80" s="115">
        <v>0</v>
      </c>
      <c r="F80" s="115">
        <v>0</v>
      </c>
      <c r="G80" s="117" t="s">
        <v>17</v>
      </c>
    </row>
    <row r="81" ht="14.25">
      <c r="A81" s="118"/>
      <c r="B81" s="70"/>
      <c r="C81" s="94" t="s">
        <v>30</v>
      </c>
      <c r="D81" s="104">
        <f>SUM(D45:D80)</f>
        <v>17.030000000000005</v>
      </c>
      <c r="E81" s="104">
        <f>SUM(E45:E80)</f>
        <v>19.290000000000003</v>
      </c>
      <c r="F81" s="104">
        <f>SUM(F45:F80)</f>
        <v>18.320000000000004</v>
      </c>
      <c r="G81" s="105"/>
    </row>
    <row r="82" ht="14.25">
      <c r="A82" s="76" t="s">
        <v>91</v>
      </c>
      <c r="B82" s="70"/>
      <c r="C82" s="119" t="s">
        <v>92</v>
      </c>
      <c r="D82" s="120">
        <v>0.22</v>
      </c>
      <c r="E82" s="120">
        <v>0.59999999999999998</v>
      </c>
      <c r="F82" s="120">
        <v>0.60999999999999999</v>
      </c>
      <c r="G82" s="121" t="s">
        <v>17</v>
      </c>
    </row>
    <row r="83" ht="14.25">
      <c r="A83" s="82"/>
      <c r="B83" s="70"/>
      <c r="C83" s="122" t="s">
        <v>93</v>
      </c>
      <c r="D83" s="123">
        <v>0.25</v>
      </c>
      <c r="E83" s="123">
        <v>0.54000000000000004</v>
      </c>
      <c r="F83" s="123">
        <v>0.53000000000000003</v>
      </c>
      <c r="G83" s="100" t="s">
        <v>17</v>
      </c>
    </row>
    <row r="84" ht="14.25">
      <c r="A84" s="82"/>
      <c r="B84" s="70"/>
      <c r="C84" s="122" t="s">
        <v>94</v>
      </c>
      <c r="D84" s="123">
        <v>0.33000000000000002</v>
      </c>
      <c r="E84" s="123">
        <v>1.01</v>
      </c>
      <c r="F84" s="123">
        <v>1.1499999999999999</v>
      </c>
      <c r="G84" s="100" t="s">
        <v>17</v>
      </c>
    </row>
    <row r="85" ht="14.25">
      <c r="A85" s="82"/>
      <c r="B85" s="70"/>
      <c r="C85" s="122" t="s">
        <v>95</v>
      </c>
      <c r="D85" s="123">
        <v>0.19</v>
      </c>
      <c r="E85" s="123">
        <v>0.27000000000000002</v>
      </c>
      <c r="F85" s="123">
        <v>0.29999999999999999</v>
      </c>
      <c r="G85" s="100" t="s">
        <v>17</v>
      </c>
    </row>
    <row r="86" ht="14.25">
      <c r="A86" s="82"/>
      <c r="B86" s="70"/>
      <c r="C86" s="122" t="s">
        <v>96</v>
      </c>
      <c r="D86" s="123">
        <v>7.0000000000000007e-002</v>
      </c>
      <c r="E86" s="123">
        <v>0.11</v>
      </c>
      <c r="F86" s="123">
        <v>0.10000000000000001</v>
      </c>
      <c r="G86" s="100" t="s">
        <v>17</v>
      </c>
    </row>
    <row r="87" ht="14.25">
      <c r="A87" s="82"/>
      <c r="B87" s="70"/>
      <c r="C87" s="122" t="s">
        <v>97</v>
      </c>
      <c r="D87" s="123">
        <v>2.e-002</v>
      </c>
      <c r="E87" s="123">
        <v>8.0000000000000002e-002</v>
      </c>
      <c r="F87" s="123">
        <v>2.9999999999999999e-002</v>
      </c>
      <c r="G87" s="100" t="s">
        <v>17</v>
      </c>
    </row>
    <row r="88" ht="14.25">
      <c r="A88" s="82"/>
      <c r="B88" s="70"/>
      <c r="C88" s="122" t="s">
        <v>98</v>
      </c>
      <c r="D88" s="123">
        <v>2.9999999999999999e-002</v>
      </c>
      <c r="E88" s="123">
        <v>2.9999999999999999e-002</v>
      </c>
      <c r="F88" s="123">
        <v>2.9999999999999999e-002</v>
      </c>
      <c r="G88" s="100" t="s">
        <v>17</v>
      </c>
    </row>
    <row r="89" ht="14.25">
      <c r="A89" s="82"/>
      <c r="B89" s="70"/>
      <c r="C89" s="122" t="s">
        <v>99</v>
      </c>
      <c r="D89" s="123">
        <v>2.9999999999999999e-002</v>
      </c>
      <c r="E89" s="123">
        <v>2.9999999999999999e-002</v>
      </c>
      <c r="F89" s="123">
        <v>2.9999999999999999e-002</v>
      </c>
      <c r="G89" s="100" t="s">
        <v>17</v>
      </c>
    </row>
    <row r="90" ht="14.25">
      <c r="A90" s="82"/>
      <c r="B90" s="70"/>
      <c r="C90" s="124" t="s">
        <v>100</v>
      </c>
      <c r="D90" s="123">
        <v>0</v>
      </c>
      <c r="E90" s="123">
        <v>0</v>
      </c>
      <c r="F90" s="123">
        <v>0</v>
      </c>
      <c r="G90" s="125" t="s">
        <v>17</v>
      </c>
    </row>
    <row r="91" ht="14.25">
      <c r="A91" s="103"/>
      <c r="B91" s="70"/>
      <c r="C91" s="94" t="s">
        <v>30</v>
      </c>
      <c r="D91" s="126">
        <f>SUM(D82:D90)</f>
        <v>1.1400000000000001</v>
      </c>
      <c r="E91" s="126">
        <f>SUM(E82:E90)</f>
        <v>2.6699999999999999</v>
      </c>
      <c r="F91" s="126">
        <f>SUM(F82:F90)</f>
        <v>2.7799999999999994</v>
      </c>
      <c r="G91" s="105"/>
    </row>
    <row r="92" ht="14.25">
      <c r="A92" s="76" t="s">
        <v>101</v>
      </c>
      <c r="B92" s="70"/>
      <c r="C92" s="119" t="s">
        <v>102</v>
      </c>
      <c r="D92" s="127">
        <v>1.e-002</v>
      </c>
      <c r="E92" s="127">
        <v>2.e-002</v>
      </c>
      <c r="F92" s="127">
        <v>2.e-002</v>
      </c>
      <c r="G92" s="121" t="s">
        <v>17</v>
      </c>
    </row>
    <row r="93" ht="14.25">
      <c r="A93" s="82"/>
      <c r="B93" s="70"/>
      <c r="C93" s="122" t="s">
        <v>103</v>
      </c>
      <c r="D93" s="127">
        <v>7.0000000000000007e-002</v>
      </c>
      <c r="E93" s="127">
        <v>7.0000000000000007e-002</v>
      </c>
      <c r="F93" s="127">
        <v>5.9999999999999998e-002</v>
      </c>
      <c r="G93" s="100" t="s">
        <v>17</v>
      </c>
    </row>
    <row r="94" ht="14.25">
      <c r="A94" s="82"/>
      <c r="B94" s="70"/>
      <c r="C94" s="122" t="s">
        <v>104</v>
      </c>
      <c r="D94" s="127">
        <v>0.32000000000000001</v>
      </c>
      <c r="E94" s="127">
        <v>1.04</v>
      </c>
      <c r="F94" s="127">
        <v>0.88</v>
      </c>
      <c r="G94" s="100" t="s">
        <v>17</v>
      </c>
    </row>
    <row r="95" ht="14.25">
      <c r="A95" s="82"/>
      <c r="B95" s="70"/>
      <c r="C95" s="122" t="s">
        <v>105</v>
      </c>
      <c r="D95" s="127">
        <v>0.14000000000000001</v>
      </c>
      <c r="E95" s="127">
        <v>0.20999999999999999</v>
      </c>
      <c r="F95" s="127">
        <v>0.34000000000000002</v>
      </c>
      <c r="G95" s="100" t="s">
        <v>17</v>
      </c>
    </row>
    <row r="96" ht="14.25">
      <c r="A96" s="82"/>
      <c r="B96" s="70"/>
      <c r="C96" s="122" t="s">
        <v>106</v>
      </c>
      <c r="D96" s="127">
        <v>5.0000000000000003e-002</v>
      </c>
      <c r="E96" s="127">
        <v>0.11</v>
      </c>
      <c r="F96" s="127">
        <v>8.9999999999999997e-002</v>
      </c>
      <c r="G96" s="100" t="s">
        <v>17</v>
      </c>
    </row>
    <row r="97" ht="14.25">
      <c r="A97" s="82"/>
      <c r="B97" s="70"/>
      <c r="C97" s="122" t="s">
        <v>107</v>
      </c>
      <c r="D97" s="127">
        <v>0.47999999999999998</v>
      </c>
      <c r="E97" s="127">
        <v>0.81000000000000005</v>
      </c>
      <c r="F97" s="127">
        <v>0.77000000000000002</v>
      </c>
      <c r="G97" s="100" t="s">
        <v>17</v>
      </c>
    </row>
    <row r="98" ht="14.25">
      <c r="A98" s="82"/>
      <c r="B98" s="70"/>
      <c r="C98" s="122" t="s">
        <v>108</v>
      </c>
      <c r="D98" s="127">
        <v>0.31</v>
      </c>
      <c r="E98" s="127">
        <v>0.67000000000000004</v>
      </c>
      <c r="F98" s="127">
        <v>0.60999999999999999</v>
      </c>
      <c r="G98" s="100" t="s">
        <v>17</v>
      </c>
    </row>
    <row r="99" ht="14.25">
      <c r="A99" s="82"/>
      <c r="B99" s="70"/>
      <c r="C99" s="122" t="s">
        <v>109</v>
      </c>
      <c r="D99" s="127">
        <v>4.0000000000000001e-002</v>
      </c>
      <c r="E99" s="127">
        <v>4.0000000000000001e-002</v>
      </c>
      <c r="F99" s="127">
        <v>4.0000000000000001e-002</v>
      </c>
      <c r="G99" s="100" t="s">
        <v>17</v>
      </c>
    </row>
    <row r="100" ht="14.25">
      <c r="A100" s="82"/>
      <c r="B100" s="70"/>
      <c r="C100" s="122" t="s">
        <v>110</v>
      </c>
      <c r="D100" s="127">
        <v>0</v>
      </c>
      <c r="E100" s="127">
        <v>0</v>
      </c>
      <c r="F100" s="127">
        <v>0</v>
      </c>
      <c r="G100" s="100" t="s">
        <v>17</v>
      </c>
    </row>
    <row r="101" ht="14.25">
      <c r="A101" s="82"/>
      <c r="B101" s="70"/>
      <c r="C101" s="124" t="s">
        <v>111</v>
      </c>
      <c r="D101" s="127">
        <v>0.29999999999999999</v>
      </c>
      <c r="E101" s="127">
        <v>0.52000000000000002</v>
      </c>
      <c r="F101" s="127">
        <v>0.62</v>
      </c>
      <c r="G101" s="125" t="s">
        <v>17</v>
      </c>
    </row>
    <row r="102" ht="14.25">
      <c r="A102" s="103"/>
      <c r="B102" s="70"/>
      <c r="C102" s="128" t="s">
        <v>30</v>
      </c>
      <c r="D102" s="61">
        <f>SUM(D92:D101)</f>
        <v>1.7200000000000002</v>
      </c>
      <c r="E102" s="61">
        <f>SUM(E92:E101)</f>
        <v>3.4900000000000002</v>
      </c>
      <c r="F102" s="61">
        <f>SUM(F92:F101)</f>
        <v>3.4300000000000002</v>
      </c>
      <c r="G102" s="105"/>
    </row>
    <row r="103" ht="14.25">
      <c r="A103" s="129" t="s">
        <v>112</v>
      </c>
      <c r="B103" s="70"/>
      <c r="C103" s="130" t="s">
        <v>32</v>
      </c>
      <c r="D103" s="131">
        <f>D81+D91+D102</f>
        <v>19.890000000000004</v>
      </c>
      <c r="E103" s="131">
        <f>E81+E91+E102</f>
        <v>25.450000000000003</v>
      </c>
      <c r="F103" s="131">
        <f>F81+F91+F102</f>
        <v>24.530000000000001</v>
      </c>
      <c r="G103" s="132"/>
    </row>
    <row r="104" ht="14.25">
      <c r="A104" s="110" t="s">
        <v>113</v>
      </c>
      <c r="B104" s="70"/>
      <c r="C104" s="133" t="s">
        <v>114</v>
      </c>
      <c r="D104" s="123">
        <v>4.0000000000000001e-002</v>
      </c>
      <c r="E104" s="123">
        <v>0.13</v>
      </c>
      <c r="F104" s="123">
        <v>7.0000000000000007e-002</v>
      </c>
      <c r="G104" s="99" t="s">
        <v>17</v>
      </c>
    </row>
    <row r="105" ht="28.5">
      <c r="A105" s="112"/>
      <c r="B105" s="70"/>
      <c r="C105" s="122" t="s">
        <v>115</v>
      </c>
      <c r="D105" s="123">
        <v>0.14999999999999999</v>
      </c>
      <c r="E105" s="123">
        <v>0.34000000000000002</v>
      </c>
      <c r="F105" s="123">
        <v>0.20999999999999999</v>
      </c>
      <c r="G105" s="100" t="s">
        <v>17</v>
      </c>
    </row>
    <row r="106" ht="14.25">
      <c r="A106" s="112"/>
      <c r="B106" s="70"/>
      <c r="C106" s="122" t="s">
        <v>116</v>
      </c>
      <c r="D106" s="123">
        <v>0.66000000000000003</v>
      </c>
      <c r="E106" s="123">
        <v>1.9199999999999999</v>
      </c>
      <c r="F106" s="123">
        <v>1.3100000000000001</v>
      </c>
      <c r="G106" s="100" t="s">
        <v>17</v>
      </c>
    </row>
    <row r="107" ht="14.25">
      <c r="A107" s="112"/>
      <c r="B107" s="70"/>
      <c r="C107" s="122" t="s">
        <v>117</v>
      </c>
      <c r="D107" s="123">
        <v>0.11</v>
      </c>
      <c r="E107" s="123">
        <v>0.23999999999999999</v>
      </c>
      <c r="F107" s="123">
        <v>0.17999999999999999</v>
      </c>
      <c r="G107" s="100" t="s">
        <v>17</v>
      </c>
    </row>
    <row r="108" ht="14.25">
      <c r="A108" s="112"/>
      <c r="B108" s="70"/>
      <c r="C108" s="122" t="s">
        <v>118</v>
      </c>
      <c r="D108" s="123">
        <v>4.0000000000000001e-002</v>
      </c>
      <c r="E108" s="123">
        <v>8.9999999999999997e-002</v>
      </c>
      <c r="F108" s="123">
        <v>0.10000000000000001</v>
      </c>
      <c r="G108" s="100" t="s">
        <v>17</v>
      </c>
    </row>
    <row r="109" ht="14.25">
      <c r="A109" s="112"/>
      <c r="B109" s="70"/>
      <c r="C109" s="122" t="s">
        <v>119</v>
      </c>
      <c r="D109" s="123">
        <v>0.67000000000000004</v>
      </c>
      <c r="E109" s="123">
        <v>0.63</v>
      </c>
      <c r="F109" s="123">
        <v>0.60999999999999999</v>
      </c>
      <c r="G109" s="100" t="s">
        <v>17</v>
      </c>
    </row>
    <row r="110" ht="14.25">
      <c r="A110" s="112"/>
      <c r="B110" s="70"/>
      <c r="C110" s="122" t="s">
        <v>120</v>
      </c>
      <c r="D110" s="123">
        <v>1.e-002</v>
      </c>
      <c r="E110" s="123">
        <v>4.0000000000000001e-002</v>
      </c>
      <c r="F110" s="123">
        <v>2.e-002</v>
      </c>
      <c r="G110" s="100" t="s">
        <v>17</v>
      </c>
    </row>
    <row r="111" ht="14.25">
      <c r="A111" s="112"/>
      <c r="B111" s="70"/>
      <c r="C111" s="122" t="s">
        <v>121</v>
      </c>
      <c r="D111" s="123">
        <v>1.e-002</v>
      </c>
      <c r="E111" s="123">
        <v>1.e-002</v>
      </c>
      <c r="F111" s="123">
        <v>2.e-002</v>
      </c>
      <c r="G111" s="100" t="s">
        <v>17</v>
      </c>
    </row>
    <row r="112" ht="14.25">
      <c r="A112" s="112"/>
      <c r="B112" s="70"/>
      <c r="C112" s="122" t="s">
        <v>122</v>
      </c>
      <c r="D112" s="123">
        <v>0.28999999999999998</v>
      </c>
      <c r="E112" s="123">
        <v>0.28000000000000003</v>
      </c>
      <c r="F112" s="123">
        <v>0.28000000000000003</v>
      </c>
      <c r="G112" s="100" t="s">
        <v>17</v>
      </c>
    </row>
    <row r="113" ht="14.25">
      <c r="A113" s="112"/>
      <c r="B113" s="70"/>
      <c r="C113" s="122" t="s">
        <v>123</v>
      </c>
      <c r="D113" s="123">
        <v>0.26000000000000001</v>
      </c>
      <c r="E113" s="123">
        <v>0.29999999999999999</v>
      </c>
      <c r="F113" s="123">
        <v>0.28000000000000003</v>
      </c>
      <c r="G113" s="100" t="s">
        <v>17</v>
      </c>
    </row>
    <row r="114" ht="14.25">
      <c r="A114" s="112"/>
      <c r="B114" s="70"/>
      <c r="C114" s="122" t="s">
        <v>124</v>
      </c>
      <c r="D114" s="123">
        <v>0.12</v>
      </c>
      <c r="E114" s="123">
        <v>0.29999999999999999</v>
      </c>
      <c r="F114" s="123">
        <v>0.20000000000000001</v>
      </c>
      <c r="G114" s="100" t="s">
        <v>17</v>
      </c>
    </row>
    <row r="115" ht="14.25">
      <c r="A115" s="112"/>
      <c r="B115" s="70"/>
      <c r="C115" s="122" t="s">
        <v>125</v>
      </c>
      <c r="D115" s="123">
        <v>0</v>
      </c>
      <c r="E115" s="123">
        <v>0</v>
      </c>
      <c r="F115" s="123">
        <v>0</v>
      </c>
      <c r="G115" s="100" t="s">
        <v>17</v>
      </c>
    </row>
    <row r="116" ht="14.25">
      <c r="A116" s="118"/>
      <c r="B116" s="70"/>
      <c r="C116" s="94" t="s">
        <v>30</v>
      </c>
      <c r="D116" s="62">
        <f>SUM(D104:D115)</f>
        <v>2.3600000000000003</v>
      </c>
      <c r="E116" s="62">
        <f>SUM(E104:E115)</f>
        <v>4.2799999999999994</v>
      </c>
      <c r="F116" s="62">
        <f>SUM(F104:F115)</f>
        <v>3.2800000000000002</v>
      </c>
      <c r="G116" s="105"/>
    </row>
    <row r="117" ht="14.25">
      <c r="A117" s="76" t="s">
        <v>126</v>
      </c>
      <c r="B117" s="70"/>
      <c r="C117" s="133" t="s">
        <v>127</v>
      </c>
      <c r="D117" s="134">
        <v>5.0000000000000003e-002</v>
      </c>
      <c r="E117" s="120">
        <v>8.0000000000000002e-002</v>
      </c>
      <c r="F117" s="120">
        <v>8.0000000000000002e-002</v>
      </c>
      <c r="G117" s="43" t="s">
        <v>17</v>
      </c>
    </row>
    <row r="118" ht="14.25">
      <c r="A118" s="82"/>
      <c r="B118" s="70"/>
      <c r="C118" s="122" t="s">
        <v>128</v>
      </c>
      <c r="D118" s="134">
        <v>5.0000000000000003e-002</v>
      </c>
      <c r="E118" s="123">
        <v>5.0000000000000003e-002</v>
      </c>
      <c r="F118" s="123">
        <v>5.9999999999999998e-002</v>
      </c>
      <c r="G118" s="38" t="s">
        <v>17</v>
      </c>
    </row>
    <row r="119" ht="14.25">
      <c r="A119" s="82"/>
      <c r="B119" s="70"/>
      <c r="C119" s="122" t="s">
        <v>129</v>
      </c>
      <c r="D119" s="134">
        <v>0</v>
      </c>
      <c r="E119" s="123">
        <v>0</v>
      </c>
      <c r="F119" s="123">
        <v>0</v>
      </c>
      <c r="G119" s="38" t="s">
        <v>17</v>
      </c>
    </row>
    <row r="120" ht="14.25">
      <c r="A120" s="82"/>
      <c r="B120" s="70"/>
      <c r="C120" s="122" t="s">
        <v>130</v>
      </c>
      <c r="D120" s="134">
        <v>0.32000000000000001</v>
      </c>
      <c r="E120" s="123">
        <v>0.47999999999999998</v>
      </c>
      <c r="F120" s="123">
        <v>0.53000000000000003</v>
      </c>
      <c r="G120" s="38" t="s">
        <v>17</v>
      </c>
    </row>
    <row r="121" ht="14.25">
      <c r="A121" s="82"/>
      <c r="B121" s="70"/>
      <c r="C121" s="122" t="s">
        <v>131</v>
      </c>
      <c r="D121" s="134">
        <v>1.e-002</v>
      </c>
      <c r="E121" s="123">
        <v>1.e-002</v>
      </c>
      <c r="F121" s="123">
        <v>1.e-002</v>
      </c>
      <c r="G121" s="38" t="s">
        <v>17</v>
      </c>
    </row>
    <row r="122" ht="14.25">
      <c r="A122" s="82"/>
      <c r="B122" s="70"/>
      <c r="C122" s="122" t="s">
        <v>132</v>
      </c>
      <c r="D122" s="134">
        <v>0</v>
      </c>
      <c r="E122" s="123">
        <v>0</v>
      </c>
      <c r="F122" s="123">
        <v>0</v>
      </c>
      <c r="G122" s="57" t="s">
        <v>17</v>
      </c>
    </row>
    <row r="123" ht="14.25">
      <c r="A123" s="103"/>
      <c r="B123" s="70"/>
      <c r="C123" s="94" t="s">
        <v>30</v>
      </c>
      <c r="D123" s="61">
        <f>SUM(D117:D122)</f>
        <v>0.43000000000000005</v>
      </c>
      <c r="E123" s="61">
        <f>SUM(E117:E122)</f>
        <v>0.62</v>
      </c>
      <c r="F123" s="61">
        <f>SUM(F117:F122)</f>
        <v>0.68000000000000005</v>
      </c>
      <c r="G123" s="105" t="s">
        <v>17</v>
      </c>
    </row>
    <row r="124" ht="14.25">
      <c r="A124" s="135" t="s">
        <v>133</v>
      </c>
      <c r="B124" s="70"/>
      <c r="C124" s="136" t="s">
        <v>32</v>
      </c>
      <c r="D124" s="131">
        <f>D116+D123</f>
        <v>2.7900000000000005</v>
      </c>
      <c r="E124" s="131">
        <f>E116+E123</f>
        <v>4.8999999999999995</v>
      </c>
      <c r="F124" s="131">
        <f>F116+F123</f>
        <v>3.9600000000000004</v>
      </c>
      <c r="G124" s="132"/>
    </row>
    <row r="125" ht="17.25" customHeight="1">
      <c r="A125" s="137" t="s">
        <v>134</v>
      </c>
      <c r="B125" s="138"/>
      <c r="C125" s="139" t="s">
        <v>135</v>
      </c>
      <c r="D125" s="140">
        <v>11.9</v>
      </c>
      <c r="E125" s="140">
        <v>12.31</v>
      </c>
      <c r="F125" s="140">
        <v>12.07</v>
      </c>
      <c r="G125" s="141"/>
    </row>
    <row r="126" ht="14.25">
      <c r="A126" s="136" t="s">
        <v>136</v>
      </c>
      <c r="B126" s="142"/>
      <c r="C126" s="143"/>
      <c r="D126" s="131">
        <f>D125+D103+D124</f>
        <v>34.580000000000005</v>
      </c>
      <c r="E126" s="131">
        <f t="shared" ref="E126:F126" si="0">E125+E103+E124</f>
        <v>42.660000000000004</v>
      </c>
      <c r="F126" s="131">
        <f t="shared" si="0"/>
        <v>40.560000000000002</v>
      </c>
      <c r="G126" s="144"/>
    </row>
    <row r="127" ht="14.25">
      <c r="A127" s="145" t="s">
        <v>137</v>
      </c>
      <c r="B127" s="146"/>
      <c r="C127" s="147"/>
      <c r="D127" s="148">
        <f>D27+D44+D126</f>
        <v>68.493873184426036</v>
      </c>
      <c r="E127" s="148">
        <f>E27+E44+E126</f>
        <v>81.449941223207929</v>
      </c>
      <c r="F127" s="148">
        <f>F27+F44+F126</f>
        <v>79.746911304630459</v>
      </c>
      <c r="G127" s="149"/>
    </row>
    <row r="128" ht="14.25">
      <c r="A128" s="145" t="s">
        <v>138</v>
      </c>
      <c r="B128" s="146"/>
      <c r="C128" s="147"/>
      <c r="D128" s="148">
        <f>D44+D126</f>
        <v>65.159999999999997</v>
      </c>
      <c r="E128" s="148">
        <f>E44+E126</f>
        <v>77.349999999999994</v>
      </c>
      <c r="F128" s="148">
        <f>F44+F126</f>
        <v>75.52000000000001</v>
      </c>
      <c r="G128" s="149"/>
    </row>
    <row r="129" ht="16.5" customHeight="1">
      <c r="A129" s="150" t="s">
        <v>139</v>
      </c>
      <c r="B129" s="151"/>
      <c r="C129" s="152"/>
      <c r="D129" s="148">
        <f>D126+D44</f>
        <v>65.159999999999997</v>
      </c>
      <c r="E129" s="148">
        <f t="shared" ref="E129:F129" si="1">E126+E44</f>
        <v>77.349999999999994</v>
      </c>
      <c r="F129" s="148">
        <f t="shared" si="1"/>
        <v>75.52000000000001</v>
      </c>
      <c r="G129" s="153"/>
    </row>
    <row r="130" ht="16.5" customHeight="1">
      <c r="A130" s="76" t="s">
        <v>14</v>
      </c>
      <c r="B130" s="154" t="s">
        <v>140</v>
      </c>
      <c r="C130" s="29" t="s">
        <v>141</v>
      </c>
      <c r="D130" s="30"/>
      <c r="E130" s="30"/>
      <c r="F130" s="30"/>
      <c r="G130" s="31"/>
    </row>
    <row r="131" ht="14.25">
      <c r="A131" s="82"/>
      <c r="B131" s="155"/>
      <c r="C131" s="133" t="s">
        <v>142</v>
      </c>
      <c r="D131" s="156">
        <v>0</v>
      </c>
      <c r="E131" s="156">
        <v>0</v>
      </c>
      <c r="F131" s="156">
        <v>0</v>
      </c>
      <c r="G131" s="99" t="s">
        <v>17</v>
      </c>
    </row>
    <row r="132" ht="16.5" customHeight="1">
      <c r="A132" s="82"/>
      <c r="B132" s="155"/>
      <c r="C132" s="157" t="s">
        <v>143</v>
      </c>
      <c r="D132" s="158">
        <v>0.12</v>
      </c>
      <c r="E132" s="158">
        <v>0.20999999999999999</v>
      </c>
      <c r="F132" s="158">
        <v>0.23999999999999999</v>
      </c>
      <c r="G132" s="159" t="s">
        <v>17</v>
      </c>
    </row>
    <row r="133" ht="14.25">
      <c r="A133" s="82"/>
      <c r="B133" s="155"/>
      <c r="C133" s="157" t="s">
        <v>144</v>
      </c>
      <c r="D133" s="158">
        <v>1.46</v>
      </c>
      <c r="E133" s="158">
        <v>1.28</v>
      </c>
      <c r="F133" s="158">
        <v>1.75</v>
      </c>
      <c r="G133" s="159" t="s">
        <v>17</v>
      </c>
    </row>
    <row r="134" ht="14.25">
      <c r="A134" s="82"/>
      <c r="B134" s="155"/>
      <c r="C134" s="157" t="s">
        <v>145</v>
      </c>
      <c r="D134" s="158">
        <v>0</v>
      </c>
      <c r="E134" s="158">
        <v>0</v>
      </c>
      <c r="F134" s="158">
        <v>0</v>
      </c>
      <c r="G134" s="159" t="s">
        <v>17</v>
      </c>
    </row>
    <row r="135" ht="14.25">
      <c r="A135" s="82"/>
      <c r="B135" s="155"/>
      <c r="C135" s="160" t="s">
        <v>146</v>
      </c>
      <c r="D135" s="161">
        <v>0.93999999999999995</v>
      </c>
      <c r="E135" s="161">
        <v>0.93999999999999995</v>
      </c>
      <c r="F135" s="161">
        <v>0.77000000000000002</v>
      </c>
      <c r="G135" s="162" t="s">
        <v>17</v>
      </c>
    </row>
    <row r="136" ht="14.25">
      <c r="A136" s="82"/>
      <c r="B136" s="155"/>
      <c r="C136" s="94" t="s">
        <v>30</v>
      </c>
      <c r="D136" s="61">
        <f>SUM(D131:D135)</f>
        <v>2.52</v>
      </c>
      <c r="E136" s="61">
        <f>SUM(E131:E135)</f>
        <v>2.4299999999999997</v>
      </c>
      <c r="F136" s="61">
        <f>SUM(F131:F135)</f>
        <v>2.7599999999999998</v>
      </c>
      <c r="G136" s="105" t="s">
        <v>17</v>
      </c>
    </row>
    <row r="137" ht="16.5">
      <c r="A137" s="82"/>
      <c r="B137" s="155"/>
      <c r="C137" s="163" t="s">
        <v>147</v>
      </c>
      <c r="D137" s="164"/>
      <c r="E137" s="164"/>
      <c r="F137" s="164"/>
      <c r="G137" s="165"/>
    </row>
    <row r="138" ht="14.25">
      <c r="A138" s="82"/>
      <c r="B138" s="155"/>
      <c r="C138" s="157" t="s">
        <v>148</v>
      </c>
      <c r="D138" s="166">
        <v>4.0000000000000001e-002</v>
      </c>
      <c r="E138" s="167">
        <v>7.9000000000000001e-002</v>
      </c>
      <c r="F138" s="168">
        <v>4.0000000000000001e-002</v>
      </c>
      <c r="G138" s="159" t="s">
        <v>17</v>
      </c>
    </row>
    <row r="139" ht="14.25">
      <c r="A139" s="82"/>
      <c r="B139" s="155"/>
      <c r="C139" s="157" t="s">
        <v>149</v>
      </c>
      <c r="D139" s="166">
        <v>5.0000000000000003e-002</v>
      </c>
      <c r="E139" s="167">
        <v>6.9000000000000006e-002</v>
      </c>
      <c r="F139" s="168">
        <v>8.4000000000000005e-002</v>
      </c>
      <c r="G139" s="159" t="s">
        <v>17</v>
      </c>
    </row>
    <row r="140" ht="14.25">
      <c r="A140" s="82"/>
      <c r="B140" s="155"/>
      <c r="C140" s="157" t="s">
        <v>150</v>
      </c>
      <c r="D140" s="166">
        <v>0.17499999999999999</v>
      </c>
      <c r="E140" s="167">
        <v>0.38500000000000001</v>
      </c>
      <c r="F140" s="168">
        <v>0.28999999999999998</v>
      </c>
      <c r="G140" s="159" t="s">
        <v>17</v>
      </c>
    </row>
    <row r="141" ht="14.25">
      <c r="A141" s="82"/>
      <c r="B141" s="155"/>
      <c r="C141" s="169" t="s">
        <v>151</v>
      </c>
      <c r="D141" s="166">
        <v>2.9000000000000001e-002</v>
      </c>
      <c r="E141" s="167">
        <v>5.0000000000000003e-002</v>
      </c>
      <c r="F141" s="168">
        <v>5.3999999999999999e-002</v>
      </c>
      <c r="G141" s="159" t="s">
        <v>17</v>
      </c>
    </row>
    <row r="142" ht="14.25">
      <c r="A142" s="82"/>
      <c r="B142" s="155"/>
      <c r="C142" s="169" t="s">
        <v>152</v>
      </c>
      <c r="D142" s="166">
        <v>4.9000000000000002e-002</v>
      </c>
      <c r="E142" s="167">
        <v>8.0000000000000002e-002</v>
      </c>
      <c r="F142" s="168">
        <v>8.9999999999999997e-002</v>
      </c>
      <c r="G142" s="170" t="s">
        <v>17</v>
      </c>
    </row>
    <row r="143" ht="14.25">
      <c r="A143" s="103"/>
      <c r="B143" s="171"/>
      <c r="C143" s="94" t="s">
        <v>30</v>
      </c>
      <c r="D143" s="61">
        <f>SUM(D138:D142)</f>
        <v>0.34300000000000003</v>
      </c>
      <c r="E143" s="61">
        <f>SUM(E138:E142)</f>
        <v>0.66300000000000003</v>
      </c>
      <c r="F143" s="61">
        <f>SUM(F138:F142)</f>
        <v>0.55799999999999994</v>
      </c>
      <c r="G143" s="105" t="s">
        <v>17</v>
      </c>
    </row>
    <row r="144" ht="14.25">
      <c r="A144" s="172" t="s">
        <v>153</v>
      </c>
      <c r="B144" s="173"/>
      <c r="C144" s="174"/>
      <c r="D144" s="175">
        <f>D136+D143</f>
        <v>2.863</v>
      </c>
      <c r="E144" s="175">
        <f t="shared" ref="E144:F144" si="2">E136+E143</f>
        <v>3.093</v>
      </c>
      <c r="F144" s="175">
        <f t="shared" si="2"/>
        <v>3.3179999999999996</v>
      </c>
      <c r="G144" s="176"/>
    </row>
    <row r="145" ht="15">
      <c r="A145" s="76" t="s">
        <v>154</v>
      </c>
      <c r="B145" s="177" t="s">
        <v>155</v>
      </c>
      <c r="C145" s="178" t="s">
        <v>156</v>
      </c>
      <c r="D145" s="179">
        <v>0</v>
      </c>
      <c r="E145" s="179">
        <v>0</v>
      </c>
      <c r="F145" s="179">
        <v>0</v>
      </c>
      <c r="G145" s="121" t="s">
        <v>17</v>
      </c>
    </row>
    <row r="146" ht="15">
      <c r="A146" s="82"/>
      <c r="B146" s="70"/>
      <c r="C146" s="180" t="s">
        <v>157</v>
      </c>
      <c r="D146" s="181">
        <v>0</v>
      </c>
      <c r="E146" s="181">
        <v>0</v>
      </c>
      <c r="F146" s="181">
        <v>0</v>
      </c>
      <c r="G146" s="99" t="s">
        <v>17</v>
      </c>
    </row>
    <row r="147" ht="15.75" customHeight="1">
      <c r="A147" s="82"/>
      <c r="B147" s="70"/>
      <c r="C147" s="122" t="s">
        <v>158</v>
      </c>
      <c r="D147" s="182">
        <v>4.0000000000000001e-002</v>
      </c>
      <c r="E147" s="182">
        <v>6.7000000000000004e-002</v>
      </c>
      <c r="F147" s="182">
        <v>4.9000000000000002e-002</v>
      </c>
      <c r="G147" s="100" t="s">
        <v>17</v>
      </c>
    </row>
    <row r="148" ht="14.25">
      <c r="A148" s="82"/>
      <c r="B148" s="70"/>
      <c r="C148" s="122" t="s">
        <v>152</v>
      </c>
      <c r="D148" s="182">
        <v>0.5</v>
      </c>
      <c r="E148" s="182">
        <v>1.657</v>
      </c>
      <c r="F148" s="182">
        <v>0.97199999999999998</v>
      </c>
      <c r="G148" s="100" t="s">
        <v>17</v>
      </c>
    </row>
    <row r="149" ht="14.25">
      <c r="A149" s="82"/>
      <c r="B149" s="70"/>
      <c r="C149" s="122" t="s">
        <v>159</v>
      </c>
      <c r="D149" s="182">
        <v>0.52000000000000002</v>
      </c>
      <c r="E149" s="182">
        <v>0.94499999999999995</v>
      </c>
      <c r="F149" s="182">
        <v>0.88600000000000001</v>
      </c>
      <c r="G149" s="100" t="s">
        <v>17</v>
      </c>
    </row>
    <row r="150" ht="14.25">
      <c r="A150" s="82"/>
      <c r="B150" s="70"/>
      <c r="C150" s="122" t="s">
        <v>160</v>
      </c>
      <c r="D150" s="182">
        <v>0.25700000000000001</v>
      </c>
      <c r="E150" s="182">
        <v>0.91300000000000003</v>
      </c>
      <c r="F150" s="182">
        <v>0.38200000000000001</v>
      </c>
      <c r="G150" s="100" t="s">
        <v>17</v>
      </c>
    </row>
    <row r="151" ht="14.25">
      <c r="A151" s="82"/>
      <c r="B151" s="70"/>
      <c r="C151" s="122" t="s">
        <v>161</v>
      </c>
      <c r="D151" s="182">
        <v>0.40500000000000003</v>
      </c>
      <c r="E151" s="182">
        <v>0.61899999999999999</v>
      </c>
      <c r="F151" s="182">
        <v>0.63800000000000001</v>
      </c>
      <c r="G151" s="100" t="s">
        <v>17</v>
      </c>
    </row>
    <row r="152" ht="14.25">
      <c r="A152" s="82"/>
      <c r="B152" s="70"/>
      <c r="C152" s="122" t="s">
        <v>162</v>
      </c>
      <c r="D152" s="182">
        <v>0.42499999999999999</v>
      </c>
      <c r="E152" s="182">
        <v>1.069</v>
      </c>
      <c r="F152" s="182">
        <v>0.65700000000000003</v>
      </c>
      <c r="G152" s="100" t="s">
        <v>17</v>
      </c>
    </row>
    <row r="153" ht="14.25">
      <c r="A153" s="82"/>
      <c r="B153" s="70"/>
      <c r="C153" s="122" t="s">
        <v>163</v>
      </c>
      <c r="D153" s="182">
        <v>0</v>
      </c>
      <c r="E153" s="182">
        <v>0</v>
      </c>
      <c r="F153" s="182">
        <v>0</v>
      </c>
      <c r="G153" s="100" t="s">
        <v>17</v>
      </c>
    </row>
    <row r="154" ht="14.25">
      <c r="A154" s="82"/>
      <c r="B154" s="70"/>
      <c r="C154" s="122" t="s">
        <v>164</v>
      </c>
      <c r="D154" s="182">
        <v>1.629</v>
      </c>
      <c r="E154" s="182">
        <v>1.6990000000000001</v>
      </c>
      <c r="F154" s="182">
        <v>1.5740000000000001</v>
      </c>
      <c r="G154" s="100" t="s">
        <v>17</v>
      </c>
    </row>
    <row r="155" ht="14.25">
      <c r="A155" s="82"/>
      <c r="B155" s="70"/>
      <c r="C155" s="122" t="s">
        <v>165</v>
      </c>
      <c r="D155" s="182">
        <v>1.2999999999999999e-002</v>
      </c>
      <c r="E155" s="182">
        <v>2.4e-002</v>
      </c>
      <c r="F155" s="182">
        <v>1.2999999999999999e-002</v>
      </c>
      <c r="G155" s="100" t="s">
        <v>17</v>
      </c>
    </row>
    <row r="156" ht="14.25">
      <c r="A156" s="82"/>
      <c r="B156" s="70"/>
      <c r="C156" s="122" t="s">
        <v>166</v>
      </c>
      <c r="D156" s="182">
        <v>0</v>
      </c>
      <c r="E156" s="182">
        <v>0</v>
      </c>
      <c r="F156" s="182">
        <v>0</v>
      </c>
      <c r="G156" s="100" t="s">
        <v>17</v>
      </c>
    </row>
    <row r="157" ht="14.25">
      <c r="A157" s="82"/>
      <c r="B157" s="70"/>
      <c r="C157" s="124" t="s">
        <v>167</v>
      </c>
      <c r="D157" s="183">
        <v>5.0000000000000001e-003</v>
      </c>
      <c r="E157" s="183">
        <v>7.3999999999999996e-002</v>
      </c>
      <c r="F157" s="183">
        <v>6.0000000000000001e-003</v>
      </c>
      <c r="G157" s="100" t="s">
        <v>17</v>
      </c>
    </row>
    <row r="158" ht="14.25">
      <c r="A158" s="103"/>
      <c r="B158" s="70"/>
      <c r="C158" s="94" t="s">
        <v>30</v>
      </c>
      <c r="D158" s="184">
        <f>SUM(D145:D157)</f>
        <v>3.794</v>
      </c>
      <c r="E158" s="184">
        <f>SUM(E145:E157)</f>
        <v>7.0669999999999993</v>
      </c>
      <c r="F158" s="184">
        <f>SUM(F145:F157)</f>
        <v>5.1770000000000005</v>
      </c>
      <c r="G158" s="105"/>
    </row>
    <row r="159" ht="14.25">
      <c r="A159" s="76" t="s">
        <v>168</v>
      </c>
      <c r="B159" s="70"/>
      <c r="C159" s="185" t="s">
        <v>169</v>
      </c>
      <c r="D159" s="167">
        <v>2.5999999999999999e-002</v>
      </c>
      <c r="E159" s="167">
        <v>4.5999999999999999e-002</v>
      </c>
      <c r="F159" s="167">
        <v>4.5999999999999999e-002</v>
      </c>
      <c r="G159" s="121" t="s">
        <v>17</v>
      </c>
      <c r="H159" s="1"/>
    </row>
    <row r="160" ht="14.25">
      <c r="A160" s="82"/>
      <c r="B160" s="70"/>
      <c r="C160" s="133" t="s">
        <v>170</v>
      </c>
      <c r="D160" s="167">
        <v>0.156</v>
      </c>
      <c r="E160" s="167">
        <v>0.251</v>
      </c>
      <c r="F160" s="167">
        <v>0.27300000000000002</v>
      </c>
      <c r="G160" s="100" t="s">
        <v>17</v>
      </c>
      <c r="H160" s="1"/>
    </row>
    <row r="161" ht="14.25">
      <c r="A161" s="82"/>
      <c r="B161" s="70"/>
      <c r="C161" s="133" t="s">
        <v>171</v>
      </c>
      <c r="D161" s="167">
        <v>3.6999999999999998e-002</v>
      </c>
      <c r="E161" s="167">
        <v>6.5000000000000002e-002</v>
      </c>
      <c r="F161" s="167">
        <v>7.4999999999999997e-002</v>
      </c>
      <c r="G161" s="100" t="s">
        <v>17</v>
      </c>
      <c r="H161" s="1"/>
    </row>
    <row r="162" ht="14.25">
      <c r="A162" s="82"/>
      <c r="B162" s="70"/>
      <c r="C162" s="133" t="s">
        <v>159</v>
      </c>
      <c r="D162" s="167">
        <v>4.3999999999999997e-002</v>
      </c>
      <c r="E162" s="167">
        <v>5.8999999999999997e-002</v>
      </c>
      <c r="F162" s="167">
        <v>8.1000000000000003e-002</v>
      </c>
      <c r="G162" s="100" t="s">
        <v>17</v>
      </c>
      <c r="H162" s="1"/>
    </row>
    <row r="163" ht="14.25">
      <c r="A163" s="82"/>
      <c r="B163" s="70"/>
      <c r="C163" s="133" t="s">
        <v>160</v>
      </c>
      <c r="D163" s="167">
        <v>0.16600000000000001</v>
      </c>
      <c r="E163" s="167">
        <v>0.307</v>
      </c>
      <c r="F163" s="167">
        <v>0.27500000000000002</v>
      </c>
      <c r="G163" s="100" t="s">
        <v>17</v>
      </c>
      <c r="H163" s="1"/>
    </row>
    <row r="164" ht="14.25">
      <c r="A164" s="82"/>
      <c r="B164" s="70"/>
      <c r="C164" s="133" t="s">
        <v>161</v>
      </c>
      <c r="D164" s="167">
        <v>7.4999999999999997e-002</v>
      </c>
      <c r="E164" s="167">
        <v>0.106</v>
      </c>
      <c r="F164" s="167">
        <v>0.126</v>
      </c>
      <c r="G164" s="100" t="s">
        <v>17</v>
      </c>
      <c r="H164" s="1"/>
    </row>
    <row r="165" ht="14.25">
      <c r="A165" s="103"/>
      <c r="B165" s="70"/>
      <c r="C165" s="94" t="s">
        <v>30</v>
      </c>
      <c r="D165" s="126">
        <f>SUM(D159:D164)</f>
        <v>0.504</v>
      </c>
      <c r="E165" s="126">
        <f>SUM(E159:E164)</f>
        <v>0.83399999999999996</v>
      </c>
      <c r="F165" s="126">
        <f>SUM(F159:F164)</f>
        <v>0.876</v>
      </c>
      <c r="G165" s="105"/>
    </row>
    <row r="166" ht="14.25">
      <c r="A166" s="76" t="s">
        <v>172</v>
      </c>
      <c r="B166" s="70"/>
      <c r="C166" s="119" t="s">
        <v>173</v>
      </c>
      <c r="D166" s="167">
        <v>9.1999999999999998e-002</v>
      </c>
      <c r="E166" s="167">
        <v>0.29599999999999999</v>
      </c>
      <c r="F166" s="167">
        <v>0.32300000000000001</v>
      </c>
      <c r="G166" s="121" t="s">
        <v>17</v>
      </c>
    </row>
    <row r="167" ht="14.25">
      <c r="A167" s="82"/>
      <c r="B167" s="70"/>
      <c r="C167" s="122" t="s">
        <v>174</v>
      </c>
      <c r="D167" s="167">
        <v>8.5999999999999993e-002</v>
      </c>
      <c r="E167" s="167">
        <v>0.26300000000000001</v>
      </c>
      <c r="F167" s="167">
        <v>0.17000000000000001</v>
      </c>
      <c r="G167" s="100" t="s">
        <v>17</v>
      </c>
    </row>
    <row r="168" ht="14.25">
      <c r="A168" s="82"/>
      <c r="B168" s="70"/>
      <c r="C168" s="122" t="s">
        <v>169</v>
      </c>
      <c r="D168" s="167">
        <v>2.5999999999999999e-002</v>
      </c>
      <c r="E168" s="167">
        <v>3.3000000000000002e-002</v>
      </c>
      <c r="F168" s="167">
        <v>3.6999999999999998e-002</v>
      </c>
      <c r="G168" s="100" t="s">
        <v>17</v>
      </c>
    </row>
    <row r="169" ht="14.25">
      <c r="A169" s="82"/>
      <c r="B169" s="70"/>
      <c r="C169" s="122" t="s">
        <v>159</v>
      </c>
      <c r="D169" s="167">
        <v>0.32000000000000001</v>
      </c>
      <c r="E169" s="167">
        <v>1.353</v>
      </c>
      <c r="F169" s="167">
        <v>0.37</v>
      </c>
      <c r="G169" s="100" t="s">
        <v>17</v>
      </c>
    </row>
    <row r="170" ht="14.25">
      <c r="A170" s="82"/>
      <c r="B170" s="70"/>
      <c r="C170" s="122" t="s">
        <v>175</v>
      </c>
      <c r="D170" s="167">
        <v>0</v>
      </c>
      <c r="E170" s="167">
        <v>0</v>
      </c>
      <c r="F170" s="167">
        <v>0</v>
      </c>
      <c r="G170" s="100" t="s">
        <v>17</v>
      </c>
    </row>
    <row r="171" ht="14.25">
      <c r="A171" s="82"/>
      <c r="B171" s="70"/>
      <c r="C171" s="122" t="s">
        <v>176</v>
      </c>
      <c r="D171" s="167">
        <v>2.8000000000000001e-002</v>
      </c>
      <c r="E171" s="167">
        <v>0.23100000000000001</v>
      </c>
      <c r="F171" s="167">
        <v>2.9000000000000001e-002</v>
      </c>
      <c r="G171" s="100" t="s">
        <v>17</v>
      </c>
    </row>
    <row r="172" ht="14.25">
      <c r="A172" s="103"/>
      <c r="B172" s="70"/>
      <c r="C172" s="186" t="s">
        <v>30</v>
      </c>
      <c r="D172" s="187">
        <f>SUM(D166:D171)</f>
        <v>0.55200000000000005</v>
      </c>
      <c r="E172" s="187">
        <f>SUM(E166:E171)</f>
        <v>2.1759999999999997</v>
      </c>
      <c r="F172" s="187">
        <f>SUM(F166:F171)</f>
        <v>0.92900000000000005</v>
      </c>
      <c r="G172" s="188"/>
    </row>
    <row r="173" ht="14.25">
      <c r="A173" s="76" t="s">
        <v>177</v>
      </c>
      <c r="B173" s="70"/>
      <c r="C173" s="189" t="s">
        <v>174</v>
      </c>
      <c r="D173" s="167">
        <v>0.875</v>
      </c>
      <c r="E173" s="167">
        <v>1.464</v>
      </c>
      <c r="F173" s="167">
        <v>1.5609999999999999</v>
      </c>
      <c r="G173" s="121" t="s">
        <v>17</v>
      </c>
    </row>
    <row r="174" ht="14.25">
      <c r="A174" s="82"/>
      <c r="B174" s="70"/>
      <c r="C174" s="190" t="s">
        <v>178</v>
      </c>
      <c r="D174" s="167">
        <v>0.55000000000000004</v>
      </c>
      <c r="E174" s="167">
        <v>1.272</v>
      </c>
      <c r="F174" s="167">
        <v>0.96399999999999997</v>
      </c>
      <c r="G174" s="100" t="s">
        <v>17</v>
      </c>
    </row>
    <row r="175" ht="14.25">
      <c r="A175" s="82"/>
      <c r="B175" s="70"/>
      <c r="C175" s="190" t="s">
        <v>169</v>
      </c>
      <c r="D175" s="167">
        <v>0.61299999999999999</v>
      </c>
      <c r="E175" s="167">
        <v>1.0800000000000001</v>
      </c>
      <c r="F175" s="167">
        <v>0.998</v>
      </c>
      <c r="G175" s="100" t="s">
        <v>17</v>
      </c>
    </row>
    <row r="176" ht="14.25">
      <c r="A176" s="82"/>
      <c r="B176" s="70"/>
      <c r="C176" s="190" t="s">
        <v>170</v>
      </c>
      <c r="D176" s="167">
        <v>0.13800000000000001</v>
      </c>
      <c r="E176" s="167">
        <v>0.29499999999999998</v>
      </c>
      <c r="F176" s="167">
        <v>0.189</v>
      </c>
      <c r="G176" s="100" t="s">
        <v>17</v>
      </c>
    </row>
    <row r="177" ht="14.25">
      <c r="A177" s="82"/>
      <c r="B177" s="70"/>
      <c r="C177" s="190" t="s">
        <v>171</v>
      </c>
      <c r="D177" s="167">
        <v>0.10000000000000001</v>
      </c>
      <c r="E177" s="167">
        <v>0.14699999999999999</v>
      </c>
      <c r="F177" s="167">
        <v>0.13800000000000001</v>
      </c>
      <c r="G177" s="100" t="s">
        <v>17</v>
      </c>
    </row>
    <row r="178" ht="14.25">
      <c r="A178" s="82"/>
      <c r="B178" s="70"/>
      <c r="C178" s="190" t="s">
        <v>159</v>
      </c>
      <c r="D178" s="167">
        <v>2.9999999999999999e-002</v>
      </c>
      <c r="E178" s="167">
        <v>4.8000000000000001e-002</v>
      </c>
      <c r="F178" s="167">
        <v>6.3e-002</v>
      </c>
      <c r="G178" s="100" t="s">
        <v>17</v>
      </c>
    </row>
    <row r="179" ht="14.25">
      <c r="A179" s="82"/>
      <c r="B179" s="70"/>
      <c r="C179" s="190" t="s">
        <v>175</v>
      </c>
      <c r="D179" s="167">
        <v>2.1999999999999999e-002</v>
      </c>
      <c r="E179" s="167">
        <v>0.14199999999999999</v>
      </c>
      <c r="F179" s="167">
        <v>1.7999999999999999e-002</v>
      </c>
      <c r="G179" s="100" t="s">
        <v>17</v>
      </c>
    </row>
    <row r="180" ht="14.25">
      <c r="A180" s="82"/>
      <c r="B180" s="70"/>
      <c r="C180" s="191" t="s">
        <v>179</v>
      </c>
      <c r="D180" s="167">
        <v>5.2999999999999999e-002</v>
      </c>
      <c r="E180" s="167">
        <v>5.2999999999999999e-002</v>
      </c>
      <c r="F180" s="167">
        <v>5.0999999999999997e-002</v>
      </c>
      <c r="G180" s="192" t="s">
        <v>17</v>
      </c>
    </row>
    <row r="181" ht="14.25">
      <c r="A181" s="103"/>
      <c r="B181" s="70"/>
      <c r="C181" s="193" t="s">
        <v>30</v>
      </c>
      <c r="D181" s="194">
        <f>SUM(D173:D180)</f>
        <v>2.3809999999999998</v>
      </c>
      <c r="E181" s="194">
        <f t="shared" ref="E181:F181" si="3">SUM(E173:E180)</f>
        <v>4.5010000000000003</v>
      </c>
      <c r="F181" s="194">
        <f t="shared" si="3"/>
        <v>3.9819999999999998</v>
      </c>
      <c r="G181" s="188"/>
    </row>
    <row r="182" ht="14.25">
      <c r="A182" s="76" t="s">
        <v>180</v>
      </c>
      <c r="B182" s="70"/>
      <c r="C182" s="189" t="s">
        <v>181</v>
      </c>
      <c r="D182" s="195">
        <v>-4</v>
      </c>
      <c r="E182" s="195">
        <v>-3</v>
      </c>
      <c r="F182" s="195">
        <v>-3.5</v>
      </c>
      <c r="G182" s="121" t="s">
        <v>17</v>
      </c>
    </row>
    <row r="183" ht="14.25">
      <c r="A183" s="82"/>
      <c r="B183" s="70"/>
      <c r="C183" s="190" t="s">
        <v>182</v>
      </c>
      <c r="D183" s="158">
        <v>-2.5</v>
      </c>
      <c r="E183" s="158">
        <v>0</v>
      </c>
      <c r="F183" s="158">
        <v>-0.5</v>
      </c>
      <c r="G183" s="100" t="s">
        <v>17</v>
      </c>
    </row>
    <row r="184" ht="14.25">
      <c r="A184" s="82"/>
      <c r="B184" s="70"/>
      <c r="C184" s="190" t="s">
        <v>183</v>
      </c>
      <c r="D184" s="158">
        <v>5.5</v>
      </c>
      <c r="E184" s="158">
        <v>6</v>
      </c>
      <c r="F184" s="158">
        <v>7</v>
      </c>
      <c r="G184" s="100" t="s">
        <v>17</v>
      </c>
    </row>
    <row r="185" ht="15">
      <c r="A185" s="82"/>
      <c r="B185" s="70"/>
      <c r="C185" s="196" t="s">
        <v>184</v>
      </c>
      <c r="D185" s="158">
        <v>4</v>
      </c>
      <c r="E185" s="158">
        <v>3</v>
      </c>
      <c r="F185" s="158">
        <v>4</v>
      </c>
      <c r="G185" s="125" t="s">
        <v>17</v>
      </c>
      <c r="H185" s="1"/>
      <c r="I185" s="1"/>
      <c r="J185" s="1"/>
      <c r="K185" s="1"/>
    </row>
    <row r="186" ht="15">
      <c r="A186" s="103"/>
      <c r="B186" s="197"/>
      <c r="C186" s="198" t="s">
        <v>30</v>
      </c>
      <c r="D186" s="126">
        <f>SUM(D182:D185)</f>
        <v>3</v>
      </c>
      <c r="E186" s="126">
        <f t="shared" ref="E186:F186" si="4">SUM(E182:E185)</f>
        <v>6</v>
      </c>
      <c r="F186" s="126">
        <f t="shared" si="4"/>
        <v>7</v>
      </c>
      <c r="G186" s="199"/>
      <c r="H186" s="1"/>
      <c r="I186" s="1"/>
      <c r="J186" s="1"/>
      <c r="K186" s="1"/>
    </row>
    <row r="187" ht="15">
      <c r="A187" s="172" t="s">
        <v>185</v>
      </c>
      <c r="B187" s="173"/>
      <c r="C187" s="200"/>
      <c r="D187" s="201">
        <f>D158+D165+D172+D181+D186</f>
        <v>10.231</v>
      </c>
      <c r="E187" s="201">
        <f>E158+E165+E172+E181+E186</f>
        <v>20.577999999999999</v>
      </c>
      <c r="F187" s="201">
        <f>F158+F165+F172+F181+F186</f>
        <v>17.963999999999999</v>
      </c>
      <c r="G187" s="202"/>
      <c r="H187" s="1"/>
      <c r="I187" s="1"/>
      <c r="J187" s="1"/>
      <c r="K187" s="1"/>
    </row>
    <row r="188" ht="15">
      <c r="A188" s="203" t="s">
        <v>186</v>
      </c>
      <c r="B188" s="204"/>
      <c r="C188" s="204"/>
      <c r="D188" s="205">
        <f>D127+D144+D187</f>
        <v>81.58787318442603</v>
      </c>
      <c r="E188" s="205">
        <f>E127+E144+E187</f>
        <v>105.12094122320794</v>
      </c>
      <c r="F188" s="205">
        <f>F127+F144+F187</f>
        <v>101.02891130463045</v>
      </c>
      <c r="G188" s="206"/>
      <c r="H188" s="1"/>
      <c r="I188" s="1"/>
      <c r="J188" s="1"/>
      <c r="K188" s="1"/>
    </row>
    <row r="189" ht="15">
      <c r="A189" s="207" t="s">
        <v>187</v>
      </c>
      <c r="B189" s="208"/>
      <c r="C189" s="209"/>
      <c r="D189" s="210"/>
      <c r="E189" s="211"/>
      <c r="F189" s="212"/>
      <c r="G189" s="213"/>
    </row>
  </sheetData>
  <mergeCells count="37">
    <mergeCell ref="A2:G2"/>
    <mergeCell ref="A3:G3"/>
    <mergeCell ref="C4:E4"/>
    <mergeCell ref="A5:G5"/>
    <mergeCell ref="A6:G6"/>
    <mergeCell ref="A8:A9"/>
    <mergeCell ref="B8:B9"/>
    <mergeCell ref="C8:C9"/>
    <mergeCell ref="D8:F8"/>
    <mergeCell ref="G8:G9"/>
    <mergeCell ref="A11:G11"/>
    <mergeCell ref="A12:A26"/>
    <mergeCell ref="B12:B26"/>
    <mergeCell ref="C12:G12"/>
    <mergeCell ref="C16:G16"/>
    <mergeCell ref="C21:G21"/>
    <mergeCell ref="B28:B124"/>
    <mergeCell ref="A29:A32"/>
    <mergeCell ref="A33:A43"/>
    <mergeCell ref="A45:A81"/>
    <mergeCell ref="A82:A91"/>
    <mergeCell ref="A92:A102"/>
    <mergeCell ref="A104:A116"/>
    <mergeCell ref="A117:A123"/>
    <mergeCell ref="A127:C127"/>
    <mergeCell ref="A128:C128"/>
    <mergeCell ref="A129:C129"/>
    <mergeCell ref="A130:A143"/>
    <mergeCell ref="B130:B143"/>
    <mergeCell ref="C130:G130"/>
    <mergeCell ref="C137:G137"/>
    <mergeCell ref="A145:A158"/>
    <mergeCell ref="B145:B186"/>
    <mergeCell ref="A159:A165"/>
    <mergeCell ref="A166:A172"/>
    <mergeCell ref="A173:A181"/>
    <mergeCell ref="A182:A186"/>
  </mergeCells>
  <printOptions headings="0" gridLines="0"/>
  <pageMargins left="0.59055118110236249" right="0.39370078740157477" top="0.78740157480314954" bottom="0.78740157480314954" header="0.23622047244094491" footer="0.59055118110236249"/>
  <pageSetup paperSize="9" scale="43" fitToWidth="1" fitToHeight="10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Р7-Офис/2024.1.3.422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rdudoa</dc:creator>
  <cp:revision>5</cp:revision>
  <dcterms:created xsi:type="dcterms:W3CDTF">2008-11-25T06:59:08Z</dcterms:created>
  <dcterms:modified xsi:type="dcterms:W3CDTF">2024-08-29T10:39:06Z</dcterms:modified>
</cp:coreProperties>
</file>