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52511"/>
</workbook>
</file>

<file path=xl/calcChain.xml><?xml version="1.0" encoding="utf-8"?>
<calcChain xmlns="http://schemas.openxmlformats.org/spreadsheetml/2006/main">
  <c r="T31" i="3" l="1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<sst xmlns="http://schemas.openxmlformats.org/spreadsheetml/2006/main" count="86" uniqueCount="58">
  <si>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</si>
  <si>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</si>
  <si>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</si>
  <si>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</si>
  <si>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</si>
  <si>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</si>
  <si>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</si>
  <si>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</si>
  <si>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</si>
  <si>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</si>
  <si>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</si>
  <si>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</si>
  <si>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</si>
  <si>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</si>
  <si>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</si>
  <si>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</si>
  <si>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</si>
  <si>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</si>
  <si>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</si>
  <si>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</si>
  <si>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</si>
  <si>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</si>
  <si>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</si>
  <si>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</si>
  <si>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</si>
  <si>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</si>
  <si>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</si>
  <si>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</si>
  <si>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</si>
  <si>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</si>
  <si>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</si>
  <si>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</si>
  <si>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</si>
  <si>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</si>
  <si>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</si>
  <si>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</si>
  <si>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</si>
  <si>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19.06.2024</t>
  </si>
  <si>
    <t>ПС 35 кВ Надеево</t>
  </si>
  <si>
    <t xml:space="preserve"> 0,4 Надеево ТСН 1 ао RS</t>
  </si>
  <si>
    <t xml:space="preserve"> 0,4 Надеево ТСН 2 ао RS</t>
  </si>
  <si>
    <t xml:space="preserve"> 10 Надеево Т 1 ао</t>
  </si>
  <si>
    <t xml:space="preserve"> 10 Надеево Т 1 ап</t>
  </si>
  <si>
    <t xml:space="preserve"> 10 Надеево Т 2 ао</t>
  </si>
  <si>
    <t xml:space="preserve"> 10 Надеево Т 2 ап</t>
  </si>
  <si>
    <t xml:space="preserve"> 10 Надеево-Винниково ао</t>
  </si>
  <si>
    <t xml:space="preserve"> 10 Надеево-Кожино ао</t>
  </si>
  <si>
    <t xml:space="preserve"> 10 Надеево-Комплекс 1 ао</t>
  </si>
  <si>
    <t xml:space="preserve"> 10 Надеево-Комплекс 2 ао</t>
  </si>
  <si>
    <t xml:space="preserve"> 10 Надеево-Лаптуново ао</t>
  </si>
  <si>
    <t xml:space="preserve"> 10 Надеево-Надеево 1 ао</t>
  </si>
  <si>
    <t xml:space="preserve"> 10 Надеево-Надеево 2 ао</t>
  </si>
  <si>
    <t xml:space="preserve"> 10 Надеево-Племферма ао</t>
  </si>
  <si>
    <t xml:space="preserve"> 10 Надеево-Шадрино ао</t>
  </si>
  <si>
    <t xml:space="preserve"> 35 Надеево-Луговая ао</t>
  </si>
  <si>
    <t xml:space="preserve"> 35 Надеево-Луговая ао RS УСПД</t>
  </si>
  <si>
    <t xml:space="preserve"> 35 Надеево-Луговая ап</t>
  </si>
  <si>
    <t xml:space="preserve"> 35 Надеево-Луговая ап RS УСПД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</si>
</sst>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2" fillId="0" borderId="0" xfId="0" applyNumberFormat="1" applyFont="1" applyFill="1"/>
    <xf numFmtId="4" fontId="2" fillId="0" borderId="0" xfId="0" applyNumberFormat="1" applyFont="1" applyFill="1"/>
    <xf numFmtId="0" fontId="2" fillId="0" borderId="0" xfId="0" applyFont="1" applyFill="1"/>
    <xf numFmtId="4" fontId="10" fillId="0" borderId="0" xfId="0" applyNumberFormat="1" applyFont="1" applyFill="1"/>
    <xf numFmtId="4" fontId="8" fillId="0" borderId="0" xfId="0" applyNumberFormat="1" applyFont="1" applyFill="1"/>
    <xf numFmtId="0" fontId="7" fillId="0" borderId="0" xfId="0" applyNumberFormat="1" applyFont="1" applyFill="1"/>
    <xf numFmtId="4" fontId="7" fillId="0" borderId="0" xfId="0" applyNumberFormat="1" applyFont="1" applyFill="1"/>
    <xf numFmtId="4" fontId="7" fillId="0" borderId="0" xfId="0" applyNumberFormat="1" applyFont="1" applyFill="1" applyAlignment="1">
      <alignment horizontal="right"/>
    </xf>
    <xf numFmtId="0" fontId="7" fillId="0" borderId="0" xfId="0" applyFont="1" applyFill="1"/>
    <xf numFmtId="0" fontId="8" fillId="0" borderId="0" xfId="0" applyNumberFormat="1" applyFont="1" applyFill="1"/>
    <xf numFmtId="4" fontId="8" fillId="0" borderId="0" xfId="0" applyNumberFormat="1" applyFont="1" applyFill="1" applyAlignment="1">
      <alignment horizontal="right"/>
    </xf>
    <xf numFmtId="0" fontId="8" fillId="0" borderId="0" xfId="0" applyFont="1" applyFill="1"/>
    <xf numFmtId="0" fontId="8" fillId="0" borderId="18" xfId="0" applyNumberFormat="1" applyFont="1" applyFill="1" applyBorder="1" applyAlignment="1">
      <alignment horizontal="center" vertical="center" wrapText="1"/>
    </xf>
    <xf numFmtId="4" fontId="3" fillId="0" borderId="19" xfId="0" applyNumberFormat="1" applyFont="1" applyFill="1" applyBorder="1" applyAlignment="1">
      <alignment horizontal="left" vertical="center" wrapText="1"/>
    </xf>
    <xf numFmtId="4" fontId="3" fillId="0" borderId="20" xfId="0" applyNumberFormat="1" applyFont="1" applyFill="1" applyBorder="1" applyAlignment="1">
      <alignment horizontal="left" vertical="center" wrapText="1"/>
    </xf>
    <xf numFmtId="4" fontId="3" fillId="0" borderId="0" xfId="0" applyNumberFormat="1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4" fontId="3" fillId="0" borderId="21" xfId="0" applyNumberFormat="1" applyFont="1" applyFill="1" applyBorder="1" applyAlignment="1">
      <alignment horizontal="center" vertical="center" wrapText="1"/>
    </xf>
    <xf numFmtId="4" fontId="2" fillId="0" borderId="22" xfId="0" applyNumberFormat="1" applyFont="1" applyFill="1" applyBorder="1"/>
    <xf numFmtId="4" fontId="2" fillId="0" borderId="23" xfId="0" applyNumberFormat="1" applyFont="1" applyFill="1" applyBorder="1"/>
    <xf numFmtId="4" fontId="3" fillId="0" borderId="24" xfId="0" applyNumberFormat="1" applyFont="1" applyFill="1" applyBorder="1" applyAlignment="1">
      <alignment horizontal="center" vertical="center" wrapText="1"/>
    </xf>
    <xf numFmtId="4" fontId="2" fillId="0" borderId="25" xfId="0" applyNumberFormat="1" applyFont="1" applyFill="1" applyBorder="1"/>
    <xf numFmtId="4" fontId="2" fillId="0" borderId="26" xfId="0" applyNumberFormat="1" applyFont="1" applyFill="1" applyBorder="1"/>
    <xf numFmtId="4" fontId="3" fillId="0" borderId="27" xfId="0" applyNumberFormat="1" applyFont="1" applyFill="1" applyBorder="1" applyAlignment="1">
      <alignment horizontal="center" vertical="center" wrapText="1"/>
    </xf>
    <xf numFmtId="4" fontId="2" fillId="0" borderId="28" xfId="0" applyNumberFormat="1" applyFont="1" applyFill="1" applyBorder="1"/>
    <xf numFmtId="4" fontId="2" fillId="0" borderId="29" xfId="0" applyNumberFormat="1" applyFont="1" applyFill="1" applyBorder="1"/>
    <xf numFmtId="3" fontId="3" fillId="0" borderId="0" xfId="0" applyNumberFormat="1" applyFont="1" applyFill="1" applyAlignment="1">
      <alignment horizontal="right"/>
    </xf>
    <xf numFmtId="3" fontId="3" fillId="0" borderId="0" xfId="0" applyNumberFormat="1" applyFont="1" applyFill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45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46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47"/>
      <c r="AA9" s="29"/>
    </row>
    <row r="10" spans="1:27" s="55" customFormat="1" ht="16.5" thickBot="1" x14ac:dyDescent="0.3">
      <c r="A10" s="50"/>
      <c r="B10" s="51" t="s">
        <v>2</v>
      </c>
      <c r="C10" s="52">
        <f>SUM(C8:C9)</f>
        <v>0</v>
      </c>
      <c r="D10" s="52">
        <f t="shared" ref="D10:J10" si="0">SUM(D8:D9)</f>
        <v>0</v>
      </c>
      <c r="E10" s="52">
        <f t="shared" si="0"/>
        <v>0</v>
      </c>
      <c r="F10" s="52">
        <f t="shared" si="0"/>
        <v>0</v>
      </c>
      <c r="G10" s="52">
        <f t="shared" si="0"/>
        <v>0</v>
      </c>
      <c r="H10" s="52">
        <f t="shared" si="0"/>
        <v>0</v>
      </c>
      <c r="I10" s="52">
        <f t="shared" si="0"/>
        <v>0</v>
      </c>
      <c r="J10" s="52">
        <f t="shared" si="0"/>
        <v>0</v>
      </c>
      <c r="K10" s="52">
        <f t="shared" ref="K10:Z10" si="1">SUM(K8:K9)</f>
        <v>0</v>
      </c>
      <c r="L10" s="52">
        <f t="shared" si="1"/>
        <v>0</v>
      </c>
      <c r="M10" s="52">
        <f t="shared" si="1"/>
        <v>0</v>
      </c>
      <c r="N10" s="52">
        <f t="shared" si="1"/>
        <v>0</v>
      </c>
      <c r="O10" s="52">
        <f t="shared" si="1"/>
        <v>0</v>
      </c>
      <c r="P10" s="52">
        <f t="shared" si="1"/>
        <v>0</v>
      </c>
      <c r="Q10" s="52">
        <f t="shared" si="1"/>
        <v>0</v>
      </c>
      <c r="R10" s="52">
        <f t="shared" si="1"/>
        <v>0</v>
      </c>
      <c r="S10" s="52">
        <f t="shared" si="1"/>
        <v>0</v>
      </c>
      <c r="T10" s="52">
        <f t="shared" si="1"/>
        <v>0</v>
      </c>
      <c r="U10" s="52">
        <f t="shared" si="1"/>
        <v>0</v>
      </c>
      <c r="V10" s="52">
        <f t="shared" si="1"/>
        <v>0</v>
      </c>
      <c r="W10" s="52">
        <f t="shared" si="1"/>
        <v>0</v>
      </c>
      <c r="X10" s="52">
        <f t="shared" si="1"/>
        <v>0</v>
      </c>
      <c r="Y10" s="52">
        <f t="shared" si="1"/>
        <v>0</v>
      </c>
      <c r="Z10" s="53">
        <f t="shared" si="1"/>
        <v>0</v>
      </c>
      <c r="AA10" s="54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G3" sqref="G3"/>
    </sheetView>
  </sheetViews>
  <sheetFormatPr defaultRowHeight="12.75" x14ac:dyDescent="0.2"/>
  <cols>
    <col min="1" max="1" width="11.5703125" style="58" customWidth="1"/>
    <col min="2" max="54" width="18.7109375" style="57" customWidth="1"/>
    <col min="55" max="16384" width="9.140625" style="58"/>
  </cols>
  <sheetData>
    <row r="1" spans="1:54" x14ac:dyDescent="0.2">
      <c r="A1" s="56"/>
    </row>
    <row r="2" spans="1:54" ht="25.5" x14ac:dyDescent="0.35">
      <c r="A2" s="56"/>
      <c r="B2" s="59" t="str">
        <f>'Время горизонтально'!E2</f>
        <v>Мощность по фидерам по часовым интервалам</v>
      </c>
    </row>
    <row r="3" spans="1:54" ht="15.75" x14ac:dyDescent="0.25">
      <c r="A3" s="56"/>
      <c r="B3" s="60" t="str">
        <f>IF(isOV="","",isOV)</f>
        <v/>
      </c>
    </row>
    <row r="4" spans="1:54" s="64" customFormat="1" ht="15.75" x14ac:dyDescent="0.25">
      <c r="A4" s="61"/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3" t="s">
        <v>36</v>
      </c>
      <c r="U4" s="62"/>
      <c r="V4" s="62"/>
      <c r="W4" s="62"/>
      <c r="X4" s="62"/>
      <c r="Y4" s="62"/>
      <c r="Z4" s="62"/>
      <c r="AA4" s="62"/>
      <c r="AB4" s="62"/>
      <c r="AC4" s="62"/>
      <c r="AD4" s="62"/>
      <c r="AE4" s="62"/>
      <c r="AF4" s="62"/>
      <c r="AG4" s="62"/>
      <c r="AH4" s="62"/>
      <c r="AI4" s="62"/>
      <c r="AJ4" s="62"/>
      <c r="AK4" s="62"/>
      <c r="AL4" s="62"/>
      <c r="AM4" s="62"/>
      <c r="AN4" s="62"/>
      <c r="AO4" s="62"/>
      <c r="AP4" s="62"/>
      <c r="AQ4" s="62"/>
      <c r="AR4" s="62"/>
      <c r="AS4" s="62"/>
      <c r="AT4" s="62"/>
      <c r="AU4" s="62"/>
      <c r="AV4" s="62"/>
      <c r="AW4" s="62"/>
      <c r="AX4" s="62"/>
      <c r="AY4" s="62"/>
      <c r="AZ4" s="62"/>
      <c r="BA4" s="62"/>
      <c r="BB4" s="62"/>
    </row>
    <row r="5" spans="1:54" s="67" customFormat="1" ht="16.5" thickBot="1" x14ac:dyDescent="0.3">
      <c r="A5" s="65" t="str">
        <f>IF(group="","",group)</f>
        <v>ПС 35 кВ Надеево</v>
      </c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  <c r="R5" s="60"/>
      <c r="S5" s="60"/>
      <c r="T5" s="66" t="s">
        <v>37</v>
      </c>
      <c r="U5" s="60"/>
      <c r="V5" s="60"/>
      <c r="W5" s="60"/>
      <c r="X5" s="60"/>
      <c r="Y5" s="60"/>
      <c r="Z5" s="60"/>
      <c r="AA5" s="60"/>
      <c r="AB5" s="60"/>
      <c r="AC5" s="60"/>
      <c r="AD5" s="60"/>
      <c r="AE5" s="60"/>
      <c r="AF5" s="60"/>
      <c r="AG5" s="60"/>
      <c r="AH5" s="60"/>
      <c r="AI5" s="60"/>
      <c r="AJ5" s="60"/>
      <c r="AK5" s="60"/>
      <c r="AL5" s="60"/>
      <c r="AM5" s="60"/>
      <c r="AN5" s="60"/>
      <c r="AO5" s="60"/>
      <c r="AP5" s="60"/>
      <c r="AQ5" s="60"/>
      <c r="AR5" s="60"/>
      <c r="AS5" s="60"/>
      <c r="AT5" s="60"/>
      <c r="AU5" s="60"/>
      <c r="AV5" s="60"/>
      <c r="AW5" s="60"/>
      <c r="AX5" s="60"/>
      <c r="AY5" s="60"/>
      <c r="AZ5" s="60"/>
      <c r="BA5" s="60"/>
      <c r="BB5" s="60"/>
    </row>
    <row r="6" spans="1:54" s="72" customFormat="1" ht="35.25" customHeight="1" thickBot="1" x14ac:dyDescent="0.25">
      <c r="A6" s="68" t="s">
        <v>31</v>
      </c>
      <c r="B6" s="69" t="s">
        <v>39</v>
      </c>
      <c r="C6" s="69" t="s">
        <v>40</v>
      </c>
      <c r="D6" s="69" t="s">
        <v>41</v>
      </c>
      <c r="E6" s="69" t="s">
        <v>42</v>
      </c>
      <c r="F6" s="69" t="s">
        <v>43</v>
      </c>
      <c r="G6" s="69" t="s">
        <v>44</v>
      </c>
      <c r="H6" s="69" t="s">
        <v>45</v>
      </c>
      <c r="I6" s="69" t="s">
        <v>46</v>
      </c>
      <c r="J6" s="69" t="s">
        <v>47</v>
      </c>
      <c r="K6" s="69" t="s">
        <v>48</v>
      </c>
      <c r="L6" s="69" t="s">
        <v>49</v>
      </c>
      <c r="M6" s="69" t="s">
        <v>50</v>
      </c>
      <c r="N6" s="69" t="s">
        <v>51</v>
      </c>
      <c r="O6" s="69" t="s">
        <v>52</v>
      </c>
      <c r="P6" s="69" t="s">
        <v>53</v>
      </c>
      <c r="Q6" s="69" t="s">
        <v>54</v>
      </c>
      <c r="R6" s="69" t="s">
        <v>55</v>
      </c>
      <c r="S6" s="69" t="s">
        <v>56</v>
      </c>
      <c r="T6" s="70" t="s">
        <v>57</v>
      </c>
      <c r="U6" s="71"/>
      <c r="V6" s="71"/>
      <c r="W6" s="71"/>
      <c r="X6" s="71"/>
      <c r="Y6" s="71"/>
      <c r="Z6" s="71"/>
      <c r="AA6" s="71"/>
      <c r="AB6" s="71"/>
      <c r="AC6" s="71"/>
      <c r="AD6" s="71"/>
      <c r="AE6" s="71"/>
      <c r="AF6" s="71"/>
      <c r="AG6" s="71"/>
      <c r="AH6" s="71"/>
      <c r="AI6" s="71"/>
      <c r="AJ6" s="71"/>
      <c r="AK6" s="71"/>
      <c r="AL6" s="71"/>
      <c r="AM6" s="71"/>
      <c r="AN6" s="71"/>
      <c r="AO6" s="71"/>
      <c r="AP6" s="71"/>
      <c r="AQ6" s="71"/>
      <c r="AR6" s="71"/>
      <c r="AS6" s="71"/>
      <c r="AT6" s="71"/>
      <c r="AU6" s="71"/>
      <c r="AV6" s="71"/>
      <c r="AW6" s="71"/>
      <c r="AX6" s="71"/>
      <c r="AY6" s="71"/>
      <c r="AZ6" s="71"/>
      <c r="BA6" s="71"/>
      <c r="BB6" s="71"/>
    </row>
    <row r="7" spans="1:54" x14ac:dyDescent="0.2">
      <c r="A7" s="73" t="s">
        <v>3</v>
      </c>
      <c r="B7" s="74">
        <v>0.5</v>
      </c>
      <c r="C7" s="74">
        <v>1.4080000000000001</v>
      </c>
      <c r="D7" s="74">
        <v>0</v>
      </c>
      <c r="E7" s="74">
        <v>536</v>
      </c>
      <c r="F7" s="74">
        <v>0</v>
      </c>
      <c r="G7" s="74">
        <v>96.8</v>
      </c>
      <c r="H7" s="74">
        <v>69.600000000000009</v>
      </c>
      <c r="I7" s="74">
        <v>220</v>
      </c>
      <c r="J7" s="74">
        <v>0</v>
      </c>
      <c r="K7" s="74">
        <v>8.4</v>
      </c>
      <c r="L7" s="74">
        <v>125.60000000000001</v>
      </c>
      <c r="M7" s="74">
        <v>114.8</v>
      </c>
      <c r="N7" s="74">
        <v>56.7</v>
      </c>
      <c r="O7" s="74">
        <v>0</v>
      </c>
      <c r="P7" s="74">
        <v>32.4</v>
      </c>
      <c r="Q7" s="74">
        <v>0</v>
      </c>
      <c r="R7" s="74">
        <v>0</v>
      </c>
      <c r="S7" s="74">
        <v>109.2</v>
      </c>
      <c r="T7" s="75">
        <v>108.5</v>
      </c>
      <c r="V7" s="57">
        <v>0.63279999999999992</v>
      </c>
    </row>
    <row r="8" spans="1:54" x14ac:dyDescent="0.2">
      <c r="A8" s="76" t="s">
        <v>4</v>
      </c>
      <c r="B8" s="77">
        <v>0.5</v>
      </c>
      <c r="C8" s="77">
        <v>1.3140000000000001</v>
      </c>
      <c r="D8" s="77">
        <v>0</v>
      </c>
      <c r="E8" s="77">
        <v>524</v>
      </c>
      <c r="F8" s="77">
        <v>0</v>
      </c>
      <c r="G8" s="77">
        <v>92.8</v>
      </c>
      <c r="H8" s="77">
        <v>71.2</v>
      </c>
      <c r="I8" s="77">
        <v>204.8</v>
      </c>
      <c r="J8" s="77">
        <v>0</v>
      </c>
      <c r="K8" s="77">
        <v>9</v>
      </c>
      <c r="L8" s="77">
        <v>133.6</v>
      </c>
      <c r="M8" s="77">
        <v>110</v>
      </c>
      <c r="N8" s="77">
        <v>55.2</v>
      </c>
      <c r="O8" s="77">
        <v>0</v>
      </c>
      <c r="P8" s="77">
        <v>29.7</v>
      </c>
      <c r="Q8" s="77">
        <v>0</v>
      </c>
      <c r="R8" s="77">
        <v>0</v>
      </c>
      <c r="S8" s="77">
        <v>103.60000000000001</v>
      </c>
      <c r="T8" s="78">
        <v>104.3</v>
      </c>
      <c r="V8" s="57">
        <v>0.6167999999999999</v>
      </c>
    </row>
    <row r="9" spans="1:54" x14ac:dyDescent="0.2">
      <c r="A9" s="76" t="s">
        <v>5</v>
      </c>
      <c r="B9" s="77">
        <v>0.5</v>
      </c>
      <c r="C9" s="77">
        <v>0.88200000000000001</v>
      </c>
      <c r="D9" s="77">
        <v>0</v>
      </c>
      <c r="E9" s="77">
        <v>484.8</v>
      </c>
      <c r="F9" s="77">
        <v>0</v>
      </c>
      <c r="G9" s="77">
        <v>87.2</v>
      </c>
      <c r="H9" s="77">
        <v>76.8</v>
      </c>
      <c r="I9" s="77">
        <v>200</v>
      </c>
      <c r="J9" s="77">
        <v>0</v>
      </c>
      <c r="K9" s="77">
        <v>8.4</v>
      </c>
      <c r="L9" s="77">
        <v>106.4</v>
      </c>
      <c r="M9" s="77">
        <v>97.2</v>
      </c>
      <c r="N9" s="77">
        <v>50.4</v>
      </c>
      <c r="O9" s="77">
        <v>0</v>
      </c>
      <c r="P9" s="77">
        <v>29.400000000000002</v>
      </c>
      <c r="Q9" s="77">
        <v>0</v>
      </c>
      <c r="R9" s="77">
        <v>0</v>
      </c>
      <c r="S9" s="77">
        <v>98</v>
      </c>
      <c r="T9" s="78">
        <v>97.3</v>
      </c>
      <c r="V9" s="57">
        <v>0.57199999999999995</v>
      </c>
    </row>
    <row r="10" spans="1:54" x14ac:dyDescent="0.2">
      <c r="A10" s="76" t="s">
        <v>6</v>
      </c>
      <c r="B10" s="77">
        <v>0.497</v>
      </c>
      <c r="C10" s="77">
        <v>0.57200000000000006</v>
      </c>
      <c r="D10" s="77">
        <v>0</v>
      </c>
      <c r="E10" s="77">
        <v>383.2</v>
      </c>
      <c r="F10" s="77">
        <v>0</v>
      </c>
      <c r="G10" s="77">
        <v>83.2</v>
      </c>
      <c r="H10" s="77">
        <v>74.8</v>
      </c>
      <c r="I10" s="77">
        <v>182.4</v>
      </c>
      <c r="J10" s="77">
        <v>0</v>
      </c>
      <c r="K10" s="77">
        <v>9</v>
      </c>
      <c r="L10" s="77">
        <v>36.800000000000004</v>
      </c>
      <c r="M10" s="77">
        <v>86.8</v>
      </c>
      <c r="N10" s="77">
        <v>48.300000000000004</v>
      </c>
      <c r="O10" s="77">
        <v>0</v>
      </c>
      <c r="P10" s="77">
        <v>27.3</v>
      </c>
      <c r="Q10" s="77">
        <v>0</v>
      </c>
      <c r="R10" s="77">
        <v>0</v>
      </c>
      <c r="S10" s="77">
        <v>92.4</v>
      </c>
      <c r="T10" s="78">
        <v>93.100000000000009</v>
      </c>
      <c r="V10" s="57">
        <v>0.46639999999999998</v>
      </c>
    </row>
    <row r="11" spans="1:54" x14ac:dyDescent="0.2">
      <c r="A11" s="76" t="s">
        <v>7</v>
      </c>
      <c r="B11" s="77">
        <v>0.498</v>
      </c>
      <c r="C11" s="77">
        <v>0.83300000000000007</v>
      </c>
      <c r="D11" s="77">
        <v>0</v>
      </c>
      <c r="E11" s="77">
        <v>428.8</v>
      </c>
      <c r="F11" s="77">
        <v>0</v>
      </c>
      <c r="G11" s="77">
        <v>84</v>
      </c>
      <c r="H11" s="77">
        <v>124</v>
      </c>
      <c r="I11" s="77">
        <v>180.8</v>
      </c>
      <c r="J11" s="77">
        <v>0</v>
      </c>
      <c r="K11" s="77">
        <v>8.4</v>
      </c>
      <c r="L11" s="77">
        <v>27.2</v>
      </c>
      <c r="M11" s="77">
        <v>94</v>
      </c>
      <c r="N11" s="77">
        <v>49.2</v>
      </c>
      <c r="O11" s="77">
        <v>0</v>
      </c>
      <c r="P11" s="77">
        <v>26.7</v>
      </c>
      <c r="Q11" s="77">
        <v>0</v>
      </c>
      <c r="R11" s="77">
        <v>0</v>
      </c>
      <c r="S11" s="77">
        <v>93.8</v>
      </c>
      <c r="T11" s="78">
        <v>93.8</v>
      </c>
      <c r="V11" s="57">
        <v>0.51279999999999992</v>
      </c>
    </row>
    <row r="12" spans="1:54" x14ac:dyDescent="0.2">
      <c r="A12" s="76" t="s">
        <v>8</v>
      </c>
      <c r="B12" s="77">
        <v>0.498</v>
      </c>
      <c r="C12" s="77">
        <v>0.442</v>
      </c>
      <c r="D12" s="77">
        <v>0</v>
      </c>
      <c r="E12" s="77">
        <v>453.6</v>
      </c>
      <c r="F12" s="77">
        <v>0</v>
      </c>
      <c r="G12" s="77">
        <v>87.2</v>
      </c>
      <c r="H12" s="77">
        <v>113.2</v>
      </c>
      <c r="I12" s="77">
        <v>192.8</v>
      </c>
      <c r="J12" s="77">
        <v>0</v>
      </c>
      <c r="K12" s="77">
        <v>7.8</v>
      </c>
      <c r="L12" s="77">
        <v>34.4</v>
      </c>
      <c r="M12" s="77">
        <v>110.4</v>
      </c>
      <c r="N12" s="77">
        <v>51.6</v>
      </c>
      <c r="O12" s="77">
        <v>0</v>
      </c>
      <c r="P12" s="77">
        <v>28.2</v>
      </c>
      <c r="Q12" s="77">
        <v>0</v>
      </c>
      <c r="R12" s="77">
        <v>0</v>
      </c>
      <c r="S12" s="77">
        <v>98</v>
      </c>
      <c r="T12" s="78">
        <v>97.3</v>
      </c>
      <c r="V12" s="57">
        <v>0.54080000000000006</v>
      </c>
    </row>
    <row r="13" spans="1:54" x14ac:dyDescent="0.2">
      <c r="A13" s="76" t="s">
        <v>9</v>
      </c>
      <c r="B13" s="77">
        <v>0.5</v>
      </c>
      <c r="C13" s="77">
        <v>0.46400000000000002</v>
      </c>
      <c r="D13" s="77">
        <v>0</v>
      </c>
      <c r="E13" s="77">
        <v>530.4</v>
      </c>
      <c r="F13" s="77">
        <v>0</v>
      </c>
      <c r="G13" s="77">
        <v>98.4</v>
      </c>
      <c r="H13" s="77">
        <v>123.60000000000001</v>
      </c>
      <c r="I13" s="77">
        <v>232.8</v>
      </c>
      <c r="J13" s="77">
        <v>0</v>
      </c>
      <c r="K13" s="77">
        <v>9</v>
      </c>
      <c r="L13" s="77">
        <v>30.400000000000002</v>
      </c>
      <c r="M13" s="77">
        <v>140.80000000000001</v>
      </c>
      <c r="N13" s="77">
        <v>57.300000000000004</v>
      </c>
      <c r="O13" s="77">
        <v>0</v>
      </c>
      <c r="P13" s="77">
        <v>34.200000000000003</v>
      </c>
      <c r="Q13" s="77">
        <v>0</v>
      </c>
      <c r="R13" s="77">
        <v>0</v>
      </c>
      <c r="S13" s="77">
        <v>109.2</v>
      </c>
      <c r="T13" s="78">
        <v>109.2</v>
      </c>
      <c r="V13" s="57">
        <v>0.62879999999999991</v>
      </c>
    </row>
    <row r="14" spans="1:54" x14ac:dyDescent="0.2">
      <c r="A14" s="76" t="s">
        <v>10</v>
      </c>
      <c r="B14" s="77">
        <v>0.496</v>
      </c>
      <c r="C14" s="77">
        <v>1.1240000000000001</v>
      </c>
      <c r="D14" s="77">
        <v>0</v>
      </c>
      <c r="E14" s="77">
        <v>580.80000000000007</v>
      </c>
      <c r="F14" s="77">
        <v>0</v>
      </c>
      <c r="G14" s="77">
        <v>109.60000000000001</v>
      </c>
      <c r="H14" s="77">
        <v>122.4</v>
      </c>
      <c r="I14" s="77">
        <v>259.2</v>
      </c>
      <c r="J14" s="77">
        <v>0</v>
      </c>
      <c r="K14" s="77">
        <v>8.4</v>
      </c>
      <c r="L14" s="77">
        <v>39.200000000000003</v>
      </c>
      <c r="M14" s="77">
        <v>155.6</v>
      </c>
      <c r="N14" s="77">
        <v>60.300000000000004</v>
      </c>
      <c r="O14" s="77">
        <v>0</v>
      </c>
      <c r="P14" s="77">
        <v>41.1</v>
      </c>
      <c r="Q14" s="77">
        <v>0</v>
      </c>
      <c r="R14" s="77">
        <v>0</v>
      </c>
      <c r="S14" s="77">
        <v>119</v>
      </c>
      <c r="T14" s="78">
        <v>119.7</v>
      </c>
      <c r="V14" s="57">
        <v>0.69040000000000012</v>
      </c>
    </row>
    <row r="15" spans="1:54" x14ac:dyDescent="0.2">
      <c r="A15" s="76" t="s">
        <v>11</v>
      </c>
      <c r="B15" s="77">
        <v>0.49400000000000005</v>
      </c>
      <c r="C15" s="77">
        <v>1.34</v>
      </c>
      <c r="D15" s="77">
        <v>0</v>
      </c>
      <c r="E15" s="77">
        <v>608.80000000000007</v>
      </c>
      <c r="F15" s="77">
        <v>0</v>
      </c>
      <c r="G15" s="77">
        <v>117.60000000000001</v>
      </c>
      <c r="H15" s="77">
        <v>126</v>
      </c>
      <c r="I15" s="77">
        <v>277.60000000000002</v>
      </c>
      <c r="J15" s="77">
        <v>0</v>
      </c>
      <c r="K15" s="77">
        <v>8.4</v>
      </c>
      <c r="L15" s="77">
        <v>47.2</v>
      </c>
      <c r="M15" s="77">
        <v>153.20000000000002</v>
      </c>
      <c r="N15" s="77">
        <v>69.600000000000009</v>
      </c>
      <c r="O15" s="77">
        <v>0</v>
      </c>
      <c r="P15" s="77">
        <v>39.6</v>
      </c>
      <c r="Q15" s="77">
        <v>0</v>
      </c>
      <c r="R15" s="77">
        <v>0</v>
      </c>
      <c r="S15" s="77">
        <v>128.80000000000001</v>
      </c>
      <c r="T15" s="78">
        <v>128.1</v>
      </c>
      <c r="V15" s="57">
        <v>0.72640000000000005</v>
      </c>
    </row>
    <row r="16" spans="1:54" x14ac:dyDescent="0.2">
      <c r="A16" s="76" t="s">
        <v>12</v>
      </c>
      <c r="B16" s="77">
        <v>0.49200000000000005</v>
      </c>
      <c r="C16" s="77">
        <v>2.2960000000000003</v>
      </c>
      <c r="D16" s="77">
        <v>0</v>
      </c>
      <c r="E16" s="77">
        <v>628.80000000000007</v>
      </c>
      <c r="F16" s="77">
        <v>0</v>
      </c>
      <c r="G16" s="77">
        <v>121.60000000000001</v>
      </c>
      <c r="H16" s="77">
        <v>147.6</v>
      </c>
      <c r="I16" s="77">
        <v>276</v>
      </c>
      <c r="J16" s="77">
        <v>0</v>
      </c>
      <c r="K16" s="77">
        <v>8.4</v>
      </c>
      <c r="L16" s="77">
        <v>50.4</v>
      </c>
      <c r="M16" s="77">
        <v>150</v>
      </c>
      <c r="N16" s="77">
        <v>70.2</v>
      </c>
      <c r="O16" s="77">
        <v>0</v>
      </c>
      <c r="P16" s="77">
        <v>43.5</v>
      </c>
      <c r="Q16" s="77">
        <v>0</v>
      </c>
      <c r="R16" s="77">
        <v>0</v>
      </c>
      <c r="S16" s="77">
        <v>133</v>
      </c>
      <c r="T16" s="78">
        <v>133.69999999999999</v>
      </c>
      <c r="V16" s="57">
        <v>0.75040000000000007</v>
      </c>
    </row>
    <row r="17" spans="1:22" x14ac:dyDescent="0.2">
      <c r="A17" s="76" t="s">
        <v>13</v>
      </c>
      <c r="B17" s="77">
        <v>0.497</v>
      </c>
      <c r="C17" s="77">
        <v>1.7670000000000001</v>
      </c>
      <c r="D17" s="77">
        <v>0</v>
      </c>
      <c r="E17" s="77">
        <v>561.6</v>
      </c>
      <c r="F17" s="77">
        <v>0</v>
      </c>
      <c r="G17" s="77">
        <v>119.2</v>
      </c>
      <c r="H17" s="77">
        <v>92.8</v>
      </c>
      <c r="I17" s="77">
        <v>273.60000000000002</v>
      </c>
      <c r="J17" s="77">
        <v>0</v>
      </c>
      <c r="K17" s="77">
        <v>9</v>
      </c>
      <c r="L17" s="77">
        <v>52</v>
      </c>
      <c r="M17" s="77">
        <v>139.6</v>
      </c>
      <c r="N17" s="77">
        <v>68.7</v>
      </c>
      <c r="O17" s="77">
        <v>0</v>
      </c>
      <c r="P17" s="77">
        <v>42.6</v>
      </c>
      <c r="Q17" s="77">
        <v>0</v>
      </c>
      <c r="R17" s="77">
        <v>0</v>
      </c>
      <c r="S17" s="77">
        <v>131.6</v>
      </c>
      <c r="T17" s="78">
        <v>130.9</v>
      </c>
      <c r="V17" s="57">
        <v>0.68080000000000007</v>
      </c>
    </row>
    <row r="18" spans="1:22" x14ac:dyDescent="0.2">
      <c r="A18" s="76" t="s">
        <v>14</v>
      </c>
      <c r="B18" s="77">
        <v>0.496</v>
      </c>
      <c r="C18" s="77">
        <v>3.573</v>
      </c>
      <c r="D18" s="77">
        <v>0</v>
      </c>
      <c r="E18" s="77">
        <v>584.80000000000007</v>
      </c>
      <c r="F18" s="77">
        <v>0</v>
      </c>
      <c r="G18" s="77">
        <v>124.8</v>
      </c>
      <c r="H18" s="77">
        <v>107.2</v>
      </c>
      <c r="I18" s="77">
        <v>280</v>
      </c>
      <c r="J18" s="77">
        <v>0</v>
      </c>
      <c r="K18" s="77">
        <v>8.4</v>
      </c>
      <c r="L18" s="77">
        <v>57.6</v>
      </c>
      <c r="M18" s="77">
        <v>136.4</v>
      </c>
      <c r="N18" s="77">
        <v>70.8</v>
      </c>
      <c r="O18" s="77">
        <v>0</v>
      </c>
      <c r="P18" s="77">
        <v>45.300000000000004</v>
      </c>
      <c r="Q18" s="77">
        <v>0</v>
      </c>
      <c r="R18" s="77">
        <v>0</v>
      </c>
      <c r="S18" s="77">
        <v>137.20000000000002</v>
      </c>
      <c r="T18" s="78">
        <v>137.9</v>
      </c>
      <c r="V18" s="57">
        <v>0.70960000000000001</v>
      </c>
    </row>
    <row r="19" spans="1:22" x14ac:dyDescent="0.2">
      <c r="A19" s="76" t="s">
        <v>15</v>
      </c>
      <c r="B19" s="77">
        <v>0.498</v>
      </c>
      <c r="C19" s="77">
        <v>3.4280000000000004</v>
      </c>
      <c r="D19" s="77">
        <v>0</v>
      </c>
      <c r="E19" s="77">
        <v>603.20000000000005</v>
      </c>
      <c r="F19" s="77">
        <v>0</v>
      </c>
      <c r="G19" s="77">
        <v>119.2</v>
      </c>
      <c r="H19" s="77">
        <v>120.4</v>
      </c>
      <c r="I19" s="77">
        <v>287.2</v>
      </c>
      <c r="J19" s="77">
        <v>0</v>
      </c>
      <c r="K19" s="77">
        <v>9</v>
      </c>
      <c r="L19" s="77">
        <v>58.4</v>
      </c>
      <c r="M19" s="77">
        <v>132</v>
      </c>
      <c r="N19" s="77">
        <v>69.3</v>
      </c>
      <c r="O19" s="77">
        <v>0</v>
      </c>
      <c r="P19" s="77">
        <v>41.7</v>
      </c>
      <c r="Q19" s="77">
        <v>0</v>
      </c>
      <c r="R19" s="77">
        <v>0</v>
      </c>
      <c r="S19" s="77">
        <v>133</v>
      </c>
      <c r="T19" s="78">
        <v>132.30000000000001</v>
      </c>
      <c r="V19" s="57">
        <v>0.72240000000000004</v>
      </c>
    </row>
    <row r="20" spans="1:22" x14ac:dyDescent="0.2">
      <c r="A20" s="76" t="s">
        <v>16</v>
      </c>
      <c r="B20" s="77">
        <v>0.49400000000000005</v>
      </c>
      <c r="C20" s="77">
        <v>2.2520000000000002</v>
      </c>
      <c r="D20" s="77">
        <v>0</v>
      </c>
      <c r="E20" s="77">
        <v>607.20000000000005</v>
      </c>
      <c r="F20" s="77">
        <v>0</v>
      </c>
      <c r="G20" s="77">
        <v>120.8</v>
      </c>
      <c r="H20" s="77">
        <v>119.60000000000001</v>
      </c>
      <c r="I20" s="77">
        <v>292.8</v>
      </c>
      <c r="J20" s="77">
        <v>0</v>
      </c>
      <c r="K20" s="77">
        <v>9.6</v>
      </c>
      <c r="L20" s="77">
        <v>57.6</v>
      </c>
      <c r="M20" s="77">
        <v>132.80000000000001</v>
      </c>
      <c r="N20" s="77">
        <v>69.900000000000006</v>
      </c>
      <c r="O20" s="77">
        <v>0</v>
      </c>
      <c r="P20" s="77">
        <v>42.300000000000004</v>
      </c>
      <c r="Q20" s="77">
        <v>0</v>
      </c>
      <c r="R20" s="77">
        <v>0</v>
      </c>
      <c r="S20" s="77">
        <v>133</v>
      </c>
      <c r="T20" s="78">
        <v>133</v>
      </c>
      <c r="V20" s="57">
        <v>0.72799999999999998</v>
      </c>
    </row>
    <row r="21" spans="1:22" x14ac:dyDescent="0.2">
      <c r="A21" s="76" t="s">
        <v>17</v>
      </c>
      <c r="B21" s="77">
        <v>0.49400000000000005</v>
      </c>
      <c r="C21" s="77">
        <v>2.2050000000000001</v>
      </c>
      <c r="D21" s="77">
        <v>0</v>
      </c>
      <c r="E21" s="77">
        <v>589.6</v>
      </c>
      <c r="F21" s="77">
        <v>0</v>
      </c>
      <c r="G21" s="77">
        <v>139.20000000000002</v>
      </c>
      <c r="H21" s="77">
        <v>110.4</v>
      </c>
      <c r="I21" s="77">
        <v>284</v>
      </c>
      <c r="J21" s="77">
        <v>0</v>
      </c>
      <c r="K21" s="77">
        <v>8.4</v>
      </c>
      <c r="L21" s="77">
        <v>52</v>
      </c>
      <c r="M21" s="77">
        <v>138.4</v>
      </c>
      <c r="N21" s="77">
        <v>87.9</v>
      </c>
      <c r="O21" s="77">
        <v>0</v>
      </c>
      <c r="P21" s="77">
        <v>43.2</v>
      </c>
      <c r="Q21" s="77">
        <v>0</v>
      </c>
      <c r="R21" s="77">
        <v>0</v>
      </c>
      <c r="S21" s="77">
        <v>151.20000000000002</v>
      </c>
      <c r="T21" s="78">
        <v>151.20000000000002</v>
      </c>
      <c r="V21" s="57">
        <v>0.72880000000000011</v>
      </c>
    </row>
    <row r="22" spans="1:22" x14ac:dyDescent="0.2">
      <c r="A22" s="76" t="s">
        <v>18</v>
      </c>
      <c r="B22" s="77">
        <v>0.497</v>
      </c>
      <c r="C22" s="77">
        <v>2.4690000000000003</v>
      </c>
      <c r="D22" s="77">
        <v>0</v>
      </c>
      <c r="E22" s="77">
        <v>552</v>
      </c>
      <c r="F22" s="77">
        <v>0</v>
      </c>
      <c r="G22" s="77">
        <v>144.80000000000001</v>
      </c>
      <c r="H22" s="77">
        <v>96</v>
      </c>
      <c r="I22" s="77">
        <v>272</v>
      </c>
      <c r="J22" s="77">
        <v>0</v>
      </c>
      <c r="K22" s="77">
        <v>8.4</v>
      </c>
      <c r="L22" s="77">
        <v>57.6</v>
      </c>
      <c r="M22" s="77">
        <v>122</v>
      </c>
      <c r="N22" s="77">
        <v>89.7</v>
      </c>
      <c r="O22" s="77">
        <v>0</v>
      </c>
      <c r="P22" s="77">
        <v>46.2</v>
      </c>
      <c r="Q22" s="77">
        <v>0</v>
      </c>
      <c r="R22" s="77">
        <v>0</v>
      </c>
      <c r="S22" s="77">
        <v>155.4</v>
      </c>
      <c r="T22" s="78">
        <v>156.1</v>
      </c>
      <c r="V22" s="57">
        <v>0.69679999999999997</v>
      </c>
    </row>
    <row r="23" spans="1:22" x14ac:dyDescent="0.2">
      <c r="A23" s="76" t="s">
        <v>19</v>
      </c>
      <c r="B23" s="77">
        <v>0.5</v>
      </c>
      <c r="C23" s="77">
        <v>2.2360000000000002</v>
      </c>
      <c r="D23" s="77">
        <v>0</v>
      </c>
      <c r="E23" s="77">
        <v>580</v>
      </c>
      <c r="F23" s="77">
        <v>0</v>
      </c>
      <c r="G23" s="77">
        <v>137.6</v>
      </c>
      <c r="H23" s="77">
        <v>102</v>
      </c>
      <c r="I23" s="77">
        <v>274.40000000000003</v>
      </c>
      <c r="J23" s="77">
        <v>0</v>
      </c>
      <c r="K23" s="77">
        <v>7.8</v>
      </c>
      <c r="L23" s="77">
        <v>60.800000000000004</v>
      </c>
      <c r="M23" s="77">
        <v>138.4</v>
      </c>
      <c r="N23" s="77">
        <v>84.3</v>
      </c>
      <c r="O23" s="77">
        <v>0</v>
      </c>
      <c r="P23" s="77">
        <v>45.6</v>
      </c>
      <c r="Q23" s="77">
        <v>0</v>
      </c>
      <c r="R23" s="77">
        <v>0</v>
      </c>
      <c r="S23" s="77">
        <v>149.80000000000001</v>
      </c>
      <c r="T23" s="78">
        <v>149.80000000000001</v>
      </c>
      <c r="V23" s="57">
        <v>0.71760000000000002</v>
      </c>
    </row>
    <row r="24" spans="1:22" x14ac:dyDescent="0.2">
      <c r="A24" s="76" t="s">
        <v>20</v>
      </c>
      <c r="B24" s="77">
        <v>0.5</v>
      </c>
      <c r="C24" s="77">
        <v>1.1970000000000001</v>
      </c>
      <c r="D24" s="77">
        <v>0</v>
      </c>
      <c r="E24" s="77">
        <v>620.80000000000007</v>
      </c>
      <c r="F24" s="77">
        <v>0</v>
      </c>
      <c r="G24" s="77">
        <v>136.80000000000001</v>
      </c>
      <c r="H24" s="77">
        <v>132.4</v>
      </c>
      <c r="I24" s="77">
        <v>294.40000000000003</v>
      </c>
      <c r="J24" s="77">
        <v>0</v>
      </c>
      <c r="K24" s="77">
        <v>8.4</v>
      </c>
      <c r="L24" s="77">
        <v>60</v>
      </c>
      <c r="M24" s="77">
        <v>129.6</v>
      </c>
      <c r="N24" s="77">
        <v>81.3</v>
      </c>
      <c r="O24" s="77">
        <v>0</v>
      </c>
      <c r="P24" s="77">
        <v>47.1</v>
      </c>
      <c r="Q24" s="77">
        <v>0</v>
      </c>
      <c r="R24" s="77">
        <v>0</v>
      </c>
      <c r="S24" s="77">
        <v>147</v>
      </c>
      <c r="T24" s="78">
        <v>147</v>
      </c>
      <c r="V24" s="57">
        <v>0.75760000000000016</v>
      </c>
    </row>
    <row r="25" spans="1:22" x14ac:dyDescent="0.2">
      <c r="A25" s="76" t="s">
        <v>21</v>
      </c>
      <c r="B25" s="77">
        <v>0.499</v>
      </c>
      <c r="C25" s="77">
        <v>0.92600000000000005</v>
      </c>
      <c r="D25" s="77">
        <v>0</v>
      </c>
      <c r="E25" s="77">
        <v>643.20000000000005</v>
      </c>
      <c r="F25" s="77">
        <v>0</v>
      </c>
      <c r="G25" s="77">
        <v>132</v>
      </c>
      <c r="H25" s="77">
        <v>134</v>
      </c>
      <c r="I25" s="77">
        <v>317.60000000000002</v>
      </c>
      <c r="J25" s="77">
        <v>0</v>
      </c>
      <c r="K25" s="77">
        <v>8.4</v>
      </c>
      <c r="L25" s="77">
        <v>53.6</v>
      </c>
      <c r="M25" s="77">
        <v>133.6</v>
      </c>
      <c r="N25" s="77">
        <v>75.3</v>
      </c>
      <c r="O25" s="77">
        <v>0</v>
      </c>
      <c r="P25" s="77">
        <v>48.6</v>
      </c>
      <c r="Q25" s="77">
        <v>0</v>
      </c>
      <c r="R25" s="77">
        <v>0</v>
      </c>
      <c r="S25" s="77">
        <v>142.80000000000001</v>
      </c>
      <c r="T25" s="78">
        <v>142.80000000000001</v>
      </c>
      <c r="V25" s="57">
        <v>0.7752</v>
      </c>
    </row>
    <row r="26" spans="1:22" x14ac:dyDescent="0.2">
      <c r="A26" s="76" t="s">
        <v>22</v>
      </c>
      <c r="B26" s="77">
        <v>0.499</v>
      </c>
      <c r="C26" s="77">
        <v>1.2210000000000001</v>
      </c>
      <c r="D26" s="77">
        <v>0</v>
      </c>
      <c r="E26" s="77">
        <v>650.4</v>
      </c>
      <c r="F26" s="77">
        <v>0</v>
      </c>
      <c r="G26" s="77">
        <v>130.4</v>
      </c>
      <c r="H26" s="77">
        <v>128</v>
      </c>
      <c r="I26" s="77">
        <v>332</v>
      </c>
      <c r="J26" s="77">
        <v>0</v>
      </c>
      <c r="K26" s="77">
        <v>8.4</v>
      </c>
      <c r="L26" s="77">
        <v>52</v>
      </c>
      <c r="M26" s="77">
        <v>132.4</v>
      </c>
      <c r="N26" s="77">
        <v>80.7</v>
      </c>
      <c r="O26" s="77">
        <v>0</v>
      </c>
      <c r="P26" s="77">
        <v>41.1</v>
      </c>
      <c r="Q26" s="77">
        <v>0</v>
      </c>
      <c r="R26" s="77">
        <v>0</v>
      </c>
      <c r="S26" s="77">
        <v>141.4</v>
      </c>
      <c r="T26" s="78">
        <v>141.4</v>
      </c>
      <c r="V26" s="57">
        <v>0.78079999999999994</v>
      </c>
    </row>
    <row r="27" spans="1:22" x14ac:dyDescent="0.2">
      <c r="A27" s="76" t="s">
        <v>23</v>
      </c>
      <c r="B27" s="77">
        <v>0.5</v>
      </c>
      <c r="C27" s="77">
        <v>2.7320000000000002</v>
      </c>
      <c r="D27" s="77">
        <v>0</v>
      </c>
      <c r="E27" s="77">
        <v>664.80000000000007</v>
      </c>
      <c r="F27" s="77">
        <v>0</v>
      </c>
      <c r="G27" s="77">
        <v>136.80000000000001</v>
      </c>
      <c r="H27" s="77">
        <v>134.80000000000001</v>
      </c>
      <c r="I27" s="77">
        <v>325.60000000000002</v>
      </c>
      <c r="J27" s="77">
        <v>0</v>
      </c>
      <c r="K27" s="77">
        <v>9</v>
      </c>
      <c r="L27" s="77">
        <v>48</v>
      </c>
      <c r="M27" s="77">
        <v>152.4</v>
      </c>
      <c r="N27" s="77">
        <v>80.7</v>
      </c>
      <c r="O27" s="77">
        <v>0</v>
      </c>
      <c r="P27" s="77">
        <v>48.6</v>
      </c>
      <c r="Q27" s="77">
        <v>0</v>
      </c>
      <c r="R27" s="77">
        <v>0</v>
      </c>
      <c r="S27" s="77">
        <v>149.80000000000001</v>
      </c>
      <c r="T27" s="78">
        <v>149.80000000000001</v>
      </c>
      <c r="V27" s="57">
        <v>0.80160000000000009</v>
      </c>
    </row>
    <row r="28" spans="1:22" x14ac:dyDescent="0.2">
      <c r="A28" s="76" t="s">
        <v>24</v>
      </c>
      <c r="B28" s="77">
        <v>0.501</v>
      </c>
      <c r="C28" s="77">
        <v>2.0750000000000002</v>
      </c>
      <c r="D28" s="77">
        <v>0</v>
      </c>
      <c r="E28" s="77">
        <v>632.80000000000007</v>
      </c>
      <c r="F28" s="77">
        <v>0</v>
      </c>
      <c r="G28" s="77">
        <v>136.80000000000001</v>
      </c>
      <c r="H28" s="77">
        <v>118.8</v>
      </c>
      <c r="I28" s="77">
        <v>313.60000000000002</v>
      </c>
      <c r="J28" s="77">
        <v>0</v>
      </c>
      <c r="K28" s="77">
        <v>8.4</v>
      </c>
      <c r="L28" s="77">
        <v>44.800000000000004</v>
      </c>
      <c r="M28" s="77">
        <v>150</v>
      </c>
      <c r="N28" s="77">
        <v>77.7</v>
      </c>
      <c r="O28" s="77">
        <v>0</v>
      </c>
      <c r="P28" s="77">
        <v>50.7</v>
      </c>
      <c r="Q28" s="77">
        <v>0</v>
      </c>
      <c r="R28" s="77">
        <v>0</v>
      </c>
      <c r="S28" s="77">
        <v>148.4</v>
      </c>
      <c r="T28" s="78">
        <v>148.4</v>
      </c>
      <c r="V28" s="57">
        <v>0.76960000000000017</v>
      </c>
    </row>
    <row r="29" spans="1:22" x14ac:dyDescent="0.2">
      <c r="A29" s="76" t="s">
        <v>25</v>
      </c>
      <c r="B29" s="77">
        <v>0.501</v>
      </c>
      <c r="C29" s="77">
        <v>3.423</v>
      </c>
      <c r="D29" s="77">
        <v>0</v>
      </c>
      <c r="E29" s="77">
        <v>657.6</v>
      </c>
      <c r="F29" s="77">
        <v>0</v>
      </c>
      <c r="G29" s="77">
        <v>128.80000000000001</v>
      </c>
      <c r="H29" s="77">
        <v>97.2</v>
      </c>
      <c r="I29" s="77">
        <v>288.8</v>
      </c>
      <c r="J29" s="77">
        <v>0</v>
      </c>
      <c r="K29" s="77">
        <v>9</v>
      </c>
      <c r="L29" s="77">
        <v>124.8</v>
      </c>
      <c r="M29" s="77">
        <v>140.4</v>
      </c>
      <c r="N29" s="77">
        <v>70.5</v>
      </c>
      <c r="O29" s="77">
        <v>0</v>
      </c>
      <c r="P29" s="77">
        <v>50.1</v>
      </c>
      <c r="Q29" s="77">
        <v>0</v>
      </c>
      <c r="R29" s="77">
        <v>0</v>
      </c>
      <c r="S29" s="77">
        <v>142.80000000000001</v>
      </c>
      <c r="T29" s="78">
        <v>142.1</v>
      </c>
      <c r="V29" s="57">
        <v>0.7864000000000001</v>
      </c>
    </row>
    <row r="30" spans="1:22" ht="13.5" thickBot="1" x14ac:dyDescent="0.25">
      <c r="A30" s="79" t="s">
        <v>26</v>
      </c>
      <c r="B30" s="80">
        <v>0.502</v>
      </c>
      <c r="C30" s="80">
        <v>3.47</v>
      </c>
      <c r="D30" s="80">
        <v>0</v>
      </c>
      <c r="E30" s="80">
        <v>598.4</v>
      </c>
      <c r="F30" s="80">
        <v>0</v>
      </c>
      <c r="G30" s="80">
        <v>114.4</v>
      </c>
      <c r="H30" s="80">
        <v>78.400000000000006</v>
      </c>
      <c r="I30" s="80">
        <v>255.20000000000002</v>
      </c>
      <c r="J30" s="80">
        <v>0</v>
      </c>
      <c r="K30" s="80">
        <v>8.4</v>
      </c>
      <c r="L30" s="80">
        <v>133.6</v>
      </c>
      <c r="M30" s="80">
        <v>124.8</v>
      </c>
      <c r="N30" s="80">
        <v>63</v>
      </c>
      <c r="O30" s="80">
        <v>0</v>
      </c>
      <c r="P30" s="80">
        <v>43.2</v>
      </c>
      <c r="Q30" s="80">
        <v>0</v>
      </c>
      <c r="R30" s="80">
        <v>0</v>
      </c>
      <c r="S30" s="80">
        <v>127.4</v>
      </c>
      <c r="T30" s="81">
        <v>127.4</v>
      </c>
      <c r="V30" s="57">
        <v>0.71279999999999999</v>
      </c>
    </row>
    <row r="31" spans="1:22" s="83" customFormat="1" hidden="1" x14ac:dyDescent="0.2">
      <c r="A31" s="82" t="s">
        <v>2</v>
      </c>
      <c r="B31" s="83">
        <f t="shared" ref="B31:T31" si="0">SUM(B7:B30)</f>
        <v>11.953000000000001</v>
      </c>
      <c r="C31" s="83">
        <f t="shared" si="0"/>
        <v>43.649000000000001</v>
      </c>
      <c r="D31" s="83">
        <f t="shared" si="0"/>
        <v>0</v>
      </c>
      <c r="E31" s="83">
        <f t="shared" si="0"/>
        <v>13705.6</v>
      </c>
      <c r="F31" s="83">
        <f t="shared" si="0"/>
        <v>0</v>
      </c>
      <c r="G31" s="83">
        <f t="shared" si="0"/>
        <v>2800.0000000000009</v>
      </c>
      <c r="H31" s="83">
        <f t="shared" si="0"/>
        <v>2621.2000000000003</v>
      </c>
      <c r="I31" s="83">
        <f t="shared" si="0"/>
        <v>6317.6</v>
      </c>
      <c r="J31" s="83">
        <f t="shared" si="0"/>
        <v>0</v>
      </c>
      <c r="K31" s="83">
        <f t="shared" si="0"/>
        <v>205.80000000000004</v>
      </c>
      <c r="L31" s="83">
        <f t="shared" si="0"/>
        <v>1543.9999999999998</v>
      </c>
      <c r="M31" s="83">
        <f t="shared" si="0"/>
        <v>3115.6000000000004</v>
      </c>
      <c r="N31" s="83">
        <f t="shared" si="0"/>
        <v>1638.6</v>
      </c>
      <c r="O31" s="83">
        <f t="shared" si="0"/>
        <v>0</v>
      </c>
      <c r="P31" s="83">
        <f t="shared" si="0"/>
        <v>968.40000000000032</v>
      </c>
      <c r="Q31" s="83">
        <f t="shared" si="0"/>
        <v>0</v>
      </c>
      <c r="R31" s="83">
        <f t="shared" si="0"/>
        <v>0</v>
      </c>
      <c r="S31" s="83">
        <f t="shared" si="0"/>
        <v>3075.8000000000011</v>
      </c>
      <c r="T31" s="83">
        <f t="shared" si="0"/>
        <v>3075.1000000000008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48" t="str">
        <f>'Время горизонтально'!E2</f>
        <v>Мощность по фидерам по часовым интервалам</v>
      </c>
      <c r="B2" s="44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Надеево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19.06.2024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49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2024-07-22T06:40:25Z</dcterms:modified>
</cp:coreProperties>
</file>