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K80" i="3" l="1"/>
  <c r="J80" i="3"/>
  <c r="I80" i="3"/>
  <c r="I81" i="3" s="1"/>
  <c r="I82" i="3" s="1"/>
  <c r="K79" i="3"/>
  <c r="J79" i="3"/>
  <c r="I79" i="3"/>
  <c r="E80" i="3"/>
  <c r="D80" i="3"/>
  <c r="C80" i="3"/>
  <c r="E79" i="3"/>
  <c r="D79" i="3"/>
  <c r="M79" i="3" s="1"/>
  <c r="C79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41" i="3"/>
  <c r="K81" i="3"/>
  <c r="K82" i="3" s="1"/>
  <c r="M80" i="3"/>
  <c r="N80" i="3"/>
  <c r="D81" i="3"/>
  <c r="D82" i="3" s="1"/>
  <c r="N79" i="3"/>
  <c r="J81" i="3"/>
  <c r="J82" i="3" s="1"/>
  <c r="C81" i="3"/>
  <c r="C82" i="3" s="1"/>
  <c r="L80" i="3" l="1"/>
  <c r="C83" i="3"/>
  <c r="C84" i="3"/>
  <c r="J83" i="3"/>
  <c r="J84" i="3"/>
  <c r="D84" i="3"/>
  <c r="D83" i="3"/>
  <c r="K83" i="3"/>
  <c r="K84" i="3"/>
  <c r="I83" i="3"/>
  <c r="I84" i="3"/>
  <c r="E81" i="3"/>
  <c r="E82" i="3" s="1"/>
  <c r="L79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  <c r="E83" i="3"/>
</calcChain>
</file>

<file path=xl/sharedStrings.xml><?xml version="1.0" encoding="utf-8"?>
<sst xmlns="http://schemas.openxmlformats.org/spreadsheetml/2006/main" count="198" uniqueCount="94">
  <si>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</si>
  <si>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</si>
  <si>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</si>
  <si>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</si>
  <si>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</si>
  <si>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</si>
  <si>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</si>
  <si>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</si>
  <si>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</si>
  <si>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</si>
  <si>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</si>
  <si>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</si>
  <si>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</si>
  <si>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</si>
  <si>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</si>
  <si>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</si>
  <si>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</si>
  <si>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</si>
  <si>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</si>
  <si>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</si>
  <si>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</si>
  <si>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</si>
  <si>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</si>
  <si>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</si>
  <si>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</si>
  <si>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</si>
  <si>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</si>
  <si>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</si>
  <si>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</si>
  <si>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</si>
  <si>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</si>
  <si>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</si>
  <si>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</si>
  <si>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</si>
  <si>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</si>
  <si>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</si>
  <si>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</si>
  <si>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</si>
  <si>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</si>
  <si>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</si>
  <si>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</si>
  <si>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</si>
  <si>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</si>
  <si>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</si>
  <si>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</si>
  <si>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</si>
  <si>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</si>
  <si>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</si>
  <si>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</t>
  </si>
  <si>
    <t xml:space="preserve"> 10 Поселковая-Поселок 3 ао</t>
  </si>
  <si>
    <t xml:space="preserve"> 10 Поселковая-Поселок 3 ао RS</t>
  </si>
  <si>
    <t xml:space="preserve"> 10 Поселковая-Поселок 4 ао</t>
  </si>
  <si>
    <t xml:space="preserve"> 10 Поселковая-Поселок 4 ао RS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</si>
  <si>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</si>
  <si>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</si>
  <si>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</si>
  <si>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</si>
  <si>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</si>
  <si>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</si>
  <si>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</si>
  <si>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</si>
  <si>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</si>
  <si>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</si>
  <si>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</si>
  <si>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</si>
  <si>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</si>
  <si>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</si>
  <si>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</si>
  <si>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</si>
  <si>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</si>
  <si>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</si>
  <si>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</si>
  <si>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</si>
  <si>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</si>
  <si>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</si>
  <si>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</si>
  <si>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</si>
  <si>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</si>
  <si>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</si>
  <si>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</si>
  <si>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</si>
  <si>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</si>
  <si>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</si>
  <si>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</si>
  <si>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</si>
  <si>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</si>
  <si>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</si>
  <si>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</si>
  <si>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</si>
  <si>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</si>
  <si>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</si>
  <si>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</si>
  <si>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</si>
  <si>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17.06.2020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</si>
</sst>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 vertical="center" wrapText="1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D71" activePane="bottomRight" state="frozen"/>
      <selection pane="topRight" activeCell="B1" sqref="B1"/>
      <selection pane="bottomLeft" activeCell="A7" sqref="A7"/>
      <selection pane="bottomRight" activeCell="M85" sqref="M8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0.46400000000000002</v>
      </c>
      <c r="C7" s="73">
        <v>3.2000000000000001E-2</v>
      </c>
      <c r="D7" s="73">
        <v>552</v>
      </c>
      <c r="E7" s="73">
        <v>412.8</v>
      </c>
      <c r="F7" s="73">
        <v>57.2</v>
      </c>
      <c r="G7" s="73">
        <v>96</v>
      </c>
      <c r="H7" s="73">
        <v>98</v>
      </c>
      <c r="I7" s="73">
        <v>172</v>
      </c>
      <c r="J7" s="73">
        <v>33.6</v>
      </c>
      <c r="K7" s="73">
        <v>33.4</v>
      </c>
      <c r="L7" s="73">
        <v>113.60000000000001</v>
      </c>
      <c r="M7" s="73">
        <v>113.60000000000001</v>
      </c>
      <c r="N7" s="73">
        <v>15.200000000000001</v>
      </c>
      <c r="O7" s="73">
        <v>15.200000000000001</v>
      </c>
      <c r="P7" s="73">
        <v>140</v>
      </c>
      <c r="Q7" s="73">
        <v>118</v>
      </c>
      <c r="R7" s="73">
        <v>0</v>
      </c>
      <c r="S7" s="73">
        <v>0</v>
      </c>
      <c r="T7" s="73">
        <v>0.8</v>
      </c>
      <c r="U7" s="73">
        <v>0</v>
      </c>
      <c r="V7" s="73">
        <v>0</v>
      </c>
      <c r="W7" s="73">
        <v>111.2</v>
      </c>
      <c r="X7" s="73">
        <v>0</v>
      </c>
      <c r="Y7" s="74">
        <v>8.4</v>
      </c>
    </row>
    <row r="8" spans="1:54" x14ac:dyDescent="0.2">
      <c r="A8" s="75" t="s">
        <v>4</v>
      </c>
      <c r="B8" s="76">
        <v>0.44800000000000001</v>
      </c>
      <c r="C8" s="76">
        <v>3.2000000000000001E-2</v>
      </c>
      <c r="D8" s="76">
        <v>480</v>
      </c>
      <c r="E8" s="76">
        <v>367.2</v>
      </c>
      <c r="F8" s="76">
        <v>50.800000000000004</v>
      </c>
      <c r="G8" s="76">
        <v>85.2</v>
      </c>
      <c r="H8" s="76">
        <v>86.4</v>
      </c>
      <c r="I8" s="76">
        <v>148.80000000000001</v>
      </c>
      <c r="J8" s="76">
        <v>25.6</v>
      </c>
      <c r="K8" s="76">
        <v>25.6</v>
      </c>
      <c r="L8" s="76">
        <v>89.2</v>
      </c>
      <c r="M8" s="76">
        <v>89.4</v>
      </c>
      <c r="N8" s="76">
        <v>13.200000000000001</v>
      </c>
      <c r="O8" s="76">
        <v>13.200000000000001</v>
      </c>
      <c r="P8" s="76">
        <v>127.60000000000001</v>
      </c>
      <c r="Q8" s="76">
        <v>104.4</v>
      </c>
      <c r="R8" s="76">
        <v>0</v>
      </c>
      <c r="S8" s="76">
        <v>0</v>
      </c>
      <c r="T8" s="76">
        <v>1.6</v>
      </c>
      <c r="U8" s="76">
        <v>0</v>
      </c>
      <c r="V8" s="76">
        <v>0</v>
      </c>
      <c r="W8" s="76">
        <v>104.8</v>
      </c>
      <c r="X8" s="76">
        <v>0</v>
      </c>
      <c r="Y8" s="77">
        <v>7.2</v>
      </c>
    </row>
    <row r="9" spans="1:54" x14ac:dyDescent="0.2">
      <c r="A9" s="75" t="s">
        <v>5</v>
      </c>
      <c r="B9" s="76">
        <v>0.46400000000000002</v>
      </c>
      <c r="C9" s="76">
        <v>3.2000000000000001E-2</v>
      </c>
      <c r="D9" s="76">
        <v>444</v>
      </c>
      <c r="E9" s="76">
        <v>343.2</v>
      </c>
      <c r="F9" s="76">
        <v>46.4</v>
      </c>
      <c r="G9" s="76">
        <v>80.400000000000006</v>
      </c>
      <c r="H9" s="76">
        <v>83.600000000000009</v>
      </c>
      <c r="I9" s="76">
        <v>138.4</v>
      </c>
      <c r="J9" s="76">
        <v>22</v>
      </c>
      <c r="K9" s="76">
        <v>22</v>
      </c>
      <c r="L9" s="76">
        <v>80</v>
      </c>
      <c r="M9" s="76">
        <v>80</v>
      </c>
      <c r="N9" s="76">
        <v>12</v>
      </c>
      <c r="O9" s="76">
        <v>12</v>
      </c>
      <c r="P9" s="76">
        <v>120</v>
      </c>
      <c r="Q9" s="76">
        <v>96</v>
      </c>
      <c r="R9" s="76">
        <v>0</v>
      </c>
      <c r="S9" s="76">
        <v>0</v>
      </c>
      <c r="T9" s="76">
        <v>0.8</v>
      </c>
      <c r="U9" s="76">
        <v>0</v>
      </c>
      <c r="V9" s="76">
        <v>0</v>
      </c>
      <c r="W9" s="76">
        <v>96</v>
      </c>
      <c r="X9" s="76">
        <v>0</v>
      </c>
      <c r="Y9" s="77">
        <v>7.2</v>
      </c>
    </row>
    <row r="10" spans="1:54" x14ac:dyDescent="0.2">
      <c r="A10" s="75" t="s">
        <v>6</v>
      </c>
      <c r="B10" s="76">
        <v>0.46400000000000002</v>
      </c>
      <c r="C10" s="76">
        <v>3.2000000000000001E-2</v>
      </c>
      <c r="D10" s="76">
        <v>415.2</v>
      </c>
      <c r="E10" s="76">
        <v>324</v>
      </c>
      <c r="F10" s="76">
        <v>42</v>
      </c>
      <c r="G10" s="76">
        <v>76.8</v>
      </c>
      <c r="H10" s="76">
        <v>79.600000000000009</v>
      </c>
      <c r="I10" s="76">
        <v>129.6</v>
      </c>
      <c r="J10" s="76">
        <v>21.2</v>
      </c>
      <c r="K10" s="76">
        <v>21.400000000000002</v>
      </c>
      <c r="L10" s="76">
        <v>78</v>
      </c>
      <c r="M10" s="76">
        <v>78</v>
      </c>
      <c r="N10" s="76">
        <v>11.6</v>
      </c>
      <c r="O10" s="76">
        <v>11.6</v>
      </c>
      <c r="P10" s="76">
        <v>115.60000000000001</v>
      </c>
      <c r="Q10" s="76">
        <v>88.4</v>
      </c>
      <c r="R10" s="76">
        <v>0</v>
      </c>
      <c r="S10" s="76">
        <v>0</v>
      </c>
      <c r="T10" s="76">
        <v>0.8</v>
      </c>
      <c r="U10" s="76">
        <v>0</v>
      </c>
      <c r="V10" s="76">
        <v>0</v>
      </c>
      <c r="W10" s="76">
        <v>88.8</v>
      </c>
      <c r="X10" s="76">
        <v>0</v>
      </c>
      <c r="Y10" s="77">
        <v>7.2</v>
      </c>
    </row>
    <row r="11" spans="1:54" x14ac:dyDescent="0.2">
      <c r="A11" s="75" t="s">
        <v>7</v>
      </c>
      <c r="B11" s="76">
        <v>0.46400000000000002</v>
      </c>
      <c r="C11" s="76">
        <v>1.6E-2</v>
      </c>
      <c r="D11" s="76">
        <v>424.8</v>
      </c>
      <c r="E11" s="76">
        <v>326.40000000000003</v>
      </c>
      <c r="F11" s="76">
        <v>46</v>
      </c>
      <c r="G11" s="76">
        <v>76.8</v>
      </c>
      <c r="H11" s="76">
        <v>80.400000000000006</v>
      </c>
      <c r="I11" s="76">
        <v>130.4</v>
      </c>
      <c r="J11" s="76">
        <v>21.6</v>
      </c>
      <c r="K11" s="76">
        <v>21.6</v>
      </c>
      <c r="L11" s="76">
        <v>80.400000000000006</v>
      </c>
      <c r="M11" s="76">
        <v>80.2</v>
      </c>
      <c r="N11" s="76">
        <v>11.6</v>
      </c>
      <c r="O11" s="76">
        <v>11.4</v>
      </c>
      <c r="P11" s="76">
        <v>113.60000000000001</v>
      </c>
      <c r="Q11" s="76">
        <v>91.2</v>
      </c>
      <c r="R11" s="76">
        <v>0</v>
      </c>
      <c r="S11" s="76">
        <v>0</v>
      </c>
      <c r="T11" s="76">
        <v>0.8</v>
      </c>
      <c r="U11" s="76">
        <v>0</v>
      </c>
      <c r="V11" s="76">
        <v>0</v>
      </c>
      <c r="W11" s="76">
        <v>89.600000000000009</v>
      </c>
      <c r="X11" s="76">
        <v>0</v>
      </c>
      <c r="Y11" s="77">
        <v>8.4</v>
      </c>
    </row>
    <row r="12" spans="1:54" x14ac:dyDescent="0.2">
      <c r="A12" s="75" t="s">
        <v>8</v>
      </c>
      <c r="B12" s="76">
        <v>0.44800000000000001</v>
      </c>
      <c r="C12" s="76">
        <v>3.2000000000000001E-2</v>
      </c>
      <c r="D12" s="76">
        <v>463.2</v>
      </c>
      <c r="E12" s="76">
        <v>352.8</v>
      </c>
      <c r="F12" s="76">
        <v>44</v>
      </c>
      <c r="G12" s="76">
        <v>81.600000000000009</v>
      </c>
      <c r="H12" s="76">
        <v>81.2</v>
      </c>
      <c r="I12" s="76">
        <v>144</v>
      </c>
      <c r="J12" s="76">
        <v>22.8</v>
      </c>
      <c r="K12" s="76">
        <v>22.8</v>
      </c>
      <c r="L12" s="76">
        <v>83.600000000000009</v>
      </c>
      <c r="M12" s="76">
        <v>83.600000000000009</v>
      </c>
      <c r="N12" s="76">
        <v>12.4</v>
      </c>
      <c r="O12" s="76">
        <v>12.4</v>
      </c>
      <c r="P12" s="76">
        <v>118.8</v>
      </c>
      <c r="Q12" s="76">
        <v>107.2</v>
      </c>
      <c r="R12" s="76">
        <v>0</v>
      </c>
      <c r="S12" s="76">
        <v>0</v>
      </c>
      <c r="T12" s="76">
        <v>0.8</v>
      </c>
      <c r="U12" s="76">
        <v>0</v>
      </c>
      <c r="V12" s="76">
        <v>0</v>
      </c>
      <c r="W12" s="76">
        <v>109.60000000000001</v>
      </c>
      <c r="X12" s="76">
        <v>0</v>
      </c>
      <c r="Y12" s="77">
        <v>7.2</v>
      </c>
    </row>
    <row r="13" spans="1:54" x14ac:dyDescent="0.2">
      <c r="A13" s="75" t="s">
        <v>9</v>
      </c>
      <c r="B13" s="76">
        <v>0.46400000000000002</v>
      </c>
      <c r="C13" s="76">
        <v>3.2000000000000001E-2</v>
      </c>
      <c r="D13" s="76">
        <v>561.6</v>
      </c>
      <c r="E13" s="76">
        <v>422.40000000000003</v>
      </c>
      <c r="F13" s="76">
        <v>56.4</v>
      </c>
      <c r="G13" s="76">
        <v>90</v>
      </c>
      <c r="H13" s="76">
        <v>90</v>
      </c>
      <c r="I13" s="76">
        <v>179.20000000000002</v>
      </c>
      <c r="J13" s="76">
        <v>32.4</v>
      </c>
      <c r="K13" s="76">
        <v>32.4</v>
      </c>
      <c r="L13" s="76">
        <v>108.4</v>
      </c>
      <c r="M13" s="76">
        <v>108.4</v>
      </c>
      <c r="N13" s="76">
        <v>18.8</v>
      </c>
      <c r="O13" s="76">
        <v>19</v>
      </c>
      <c r="P13" s="76">
        <v>136.4</v>
      </c>
      <c r="Q13" s="76">
        <v>135.19999999999999</v>
      </c>
      <c r="R13" s="76">
        <v>0</v>
      </c>
      <c r="S13" s="76">
        <v>0</v>
      </c>
      <c r="T13" s="76">
        <v>1.6</v>
      </c>
      <c r="U13" s="76">
        <v>0</v>
      </c>
      <c r="V13" s="76">
        <v>0</v>
      </c>
      <c r="W13" s="76">
        <v>125.60000000000001</v>
      </c>
      <c r="X13" s="76">
        <v>0</v>
      </c>
      <c r="Y13" s="77">
        <v>7.2</v>
      </c>
    </row>
    <row r="14" spans="1:54" x14ac:dyDescent="0.2">
      <c r="A14" s="75" t="s">
        <v>10</v>
      </c>
      <c r="B14" s="76">
        <v>0.44800000000000001</v>
      </c>
      <c r="C14" s="76">
        <v>3.2000000000000001E-2</v>
      </c>
      <c r="D14" s="76">
        <v>628.80000000000007</v>
      </c>
      <c r="E14" s="76">
        <v>489.6</v>
      </c>
      <c r="F14" s="76">
        <v>63.2</v>
      </c>
      <c r="G14" s="76">
        <v>102</v>
      </c>
      <c r="H14" s="76">
        <v>99.600000000000009</v>
      </c>
      <c r="I14" s="76">
        <v>184.8</v>
      </c>
      <c r="J14" s="76">
        <v>55.6</v>
      </c>
      <c r="K14" s="76">
        <v>55.6</v>
      </c>
      <c r="L14" s="76">
        <v>126.8</v>
      </c>
      <c r="M14" s="76">
        <v>126.8</v>
      </c>
      <c r="N14" s="76">
        <v>17.600000000000001</v>
      </c>
      <c r="O14" s="76">
        <v>17.600000000000001</v>
      </c>
      <c r="P14" s="76">
        <v>152</v>
      </c>
      <c r="Q14" s="76">
        <v>155.6</v>
      </c>
      <c r="R14" s="76">
        <v>0</v>
      </c>
      <c r="S14" s="76">
        <v>0</v>
      </c>
      <c r="T14" s="76">
        <v>0.8</v>
      </c>
      <c r="U14" s="76">
        <v>0</v>
      </c>
      <c r="V14" s="76">
        <v>0</v>
      </c>
      <c r="W14" s="76">
        <v>150.4</v>
      </c>
      <c r="X14" s="76">
        <v>0</v>
      </c>
      <c r="Y14" s="77">
        <v>8.4</v>
      </c>
    </row>
    <row r="15" spans="1:54" x14ac:dyDescent="0.2">
      <c r="A15" s="75" t="s">
        <v>11</v>
      </c>
      <c r="B15" s="76">
        <v>0.496</v>
      </c>
      <c r="C15" s="76">
        <v>3.2000000000000001E-2</v>
      </c>
      <c r="D15" s="76">
        <v>751.2</v>
      </c>
      <c r="E15" s="76">
        <v>604.80000000000007</v>
      </c>
      <c r="F15" s="76">
        <v>74</v>
      </c>
      <c r="G15" s="76">
        <v>141.6</v>
      </c>
      <c r="H15" s="76">
        <v>115.2</v>
      </c>
      <c r="I15" s="76">
        <v>212.8</v>
      </c>
      <c r="J15" s="76">
        <v>66</v>
      </c>
      <c r="K15" s="76">
        <v>66</v>
      </c>
      <c r="L15" s="76">
        <v>138</v>
      </c>
      <c r="M15" s="76">
        <v>138.20000000000002</v>
      </c>
      <c r="N15" s="76">
        <v>28.8</v>
      </c>
      <c r="O15" s="76">
        <v>28.400000000000002</v>
      </c>
      <c r="P15" s="76">
        <v>186.4</v>
      </c>
      <c r="Q15" s="76">
        <v>192.4</v>
      </c>
      <c r="R15" s="76">
        <v>0</v>
      </c>
      <c r="S15" s="76">
        <v>0</v>
      </c>
      <c r="T15" s="76">
        <v>0.8</v>
      </c>
      <c r="U15" s="76">
        <v>0</v>
      </c>
      <c r="V15" s="76">
        <v>0</v>
      </c>
      <c r="W15" s="76">
        <v>182.4</v>
      </c>
      <c r="X15" s="76">
        <v>0</v>
      </c>
      <c r="Y15" s="77">
        <v>15.6</v>
      </c>
    </row>
    <row r="16" spans="1:54" x14ac:dyDescent="0.2">
      <c r="A16" s="75" t="s">
        <v>12</v>
      </c>
      <c r="B16" s="76">
        <v>0.496</v>
      </c>
      <c r="C16" s="76">
        <v>3.2000000000000001E-2</v>
      </c>
      <c r="D16" s="76">
        <v>789.6</v>
      </c>
      <c r="E16" s="76">
        <v>657.6</v>
      </c>
      <c r="F16" s="76">
        <v>76</v>
      </c>
      <c r="G16" s="76">
        <v>154.80000000000001</v>
      </c>
      <c r="H16" s="76">
        <v>134.80000000000001</v>
      </c>
      <c r="I16" s="76">
        <v>232.8</v>
      </c>
      <c r="J16" s="76">
        <v>56</v>
      </c>
      <c r="K16" s="76">
        <v>55.800000000000004</v>
      </c>
      <c r="L16" s="76">
        <v>149.20000000000002</v>
      </c>
      <c r="M16" s="76">
        <v>149.20000000000002</v>
      </c>
      <c r="N16" s="76">
        <v>25.2</v>
      </c>
      <c r="O16" s="76">
        <v>25.400000000000002</v>
      </c>
      <c r="P16" s="76">
        <v>208.4</v>
      </c>
      <c r="Q16" s="76">
        <v>211.6</v>
      </c>
      <c r="R16" s="76">
        <v>0</v>
      </c>
      <c r="S16" s="76">
        <v>0</v>
      </c>
      <c r="T16" s="76">
        <v>0.8</v>
      </c>
      <c r="U16" s="76">
        <v>0</v>
      </c>
      <c r="V16" s="76">
        <v>0</v>
      </c>
      <c r="W16" s="76">
        <v>173.6</v>
      </c>
      <c r="X16" s="76">
        <v>0</v>
      </c>
      <c r="Y16" s="77">
        <v>21.6</v>
      </c>
    </row>
    <row r="17" spans="1:25" x14ac:dyDescent="0.2">
      <c r="A17" s="75" t="s">
        <v>13</v>
      </c>
      <c r="B17" s="76">
        <v>0.46400000000000002</v>
      </c>
      <c r="C17" s="76">
        <v>3.2000000000000001E-2</v>
      </c>
      <c r="D17" s="76">
        <v>799.2</v>
      </c>
      <c r="E17" s="76">
        <v>650.4</v>
      </c>
      <c r="F17" s="76">
        <v>79.600000000000009</v>
      </c>
      <c r="G17" s="76">
        <v>158.4</v>
      </c>
      <c r="H17" s="76">
        <v>122.8</v>
      </c>
      <c r="I17" s="76">
        <v>244.8</v>
      </c>
      <c r="J17" s="76">
        <v>52.4</v>
      </c>
      <c r="K17" s="76">
        <v>52.6</v>
      </c>
      <c r="L17" s="76">
        <v>147.20000000000002</v>
      </c>
      <c r="M17" s="76">
        <v>147.20000000000002</v>
      </c>
      <c r="N17" s="76">
        <v>28.400000000000002</v>
      </c>
      <c r="O17" s="76">
        <v>28.400000000000002</v>
      </c>
      <c r="P17" s="76">
        <v>206</v>
      </c>
      <c r="Q17" s="76">
        <v>222.8</v>
      </c>
      <c r="R17" s="76">
        <v>0</v>
      </c>
      <c r="S17" s="76">
        <v>0</v>
      </c>
      <c r="T17" s="76">
        <v>1.6</v>
      </c>
      <c r="U17" s="76">
        <v>0</v>
      </c>
      <c r="V17" s="76">
        <v>0</v>
      </c>
      <c r="W17" s="76">
        <v>167.20000000000002</v>
      </c>
      <c r="X17" s="76">
        <v>0</v>
      </c>
      <c r="Y17" s="77">
        <v>16.8</v>
      </c>
    </row>
    <row r="18" spans="1:25" x14ac:dyDescent="0.2">
      <c r="A18" s="75" t="s">
        <v>14</v>
      </c>
      <c r="B18" s="76">
        <v>0.44800000000000001</v>
      </c>
      <c r="C18" s="76">
        <v>3.2000000000000001E-2</v>
      </c>
      <c r="D18" s="76">
        <v>801.6</v>
      </c>
      <c r="E18" s="76">
        <v>638.4</v>
      </c>
      <c r="F18" s="76">
        <v>80</v>
      </c>
      <c r="G18" s="76">
        <v>163.20000000000002</v>
      </c>
      <c r="H18" s="76">
        <v>120.4</v>
      </c>
      <c r="I18" s="76">
        <v>252.8</v>
      </c>
      <c r="J18" s="76">
        <v>51.2</v>
      </c>
      <c r="K18" s="76">
        <v>51.2</v>
      </c>
      <c r="L18" s="76">
        <v>138.80000000000001</v>
      </c>
      <c r="M18" s="76">
        <v>138.80000000000001</v>
      </c>
      <c r="N18" s="76">
        <v>28.8</v>
      </c>
      <c r="O18" s="76">
        <v>28.8</v>
      </c>
      <c r="P18" s="76">
        <v>202.4</v>
      </c>
      <c r="Q18" s="76">
        <v>212</v>
      </c>
      <c r="R18" s="76">
        <v>0</v>
      </c>
      <c r="S18" s="76">
        <v>0</v>
      </c>
      <c r="T18" s="76">
        <v>0.8</v>
      </c>
      <c r="U18" s="76">
        <v>0</v>
      </c>
      <c r="V18" s="76">
        <v>0</v>
      </c>
      <c r="W18" s="76">
        <v>164.8</v>
      </c>
      <c r="X18" s="76">
        <v>0</v>
      </c>
      <c r="Y18" s="77">
        <v>22.8</v>
      </c>
    </row>
    <row r="19" spans="1:25" x14ac:dyDescent="0.2">
      <c r="A19" s="75" t="s">
        <v>15</v>
      </c>
      <c r="B19" s="76">
        <v>0.46400000000000002</v>
      </c>
      <c r="C19" s="76">
        <v>3.2000000000000001E-2</v>
      </c>
      <c r="D19" s="76">
        <v>849.6</v>
      </c>
      <c r="E19" s="76">
        <v>657.6</v>
      </c>
      <c r="F19" s="76">
        <v>89.2</v>
      </c>
      <c r="G19" s="76">
        <v>170.4</v>
      </c>
      <c r="H19" s="76">
        <v>128.80000000000001</v>
      </c>
      <c r="I19" s="76">
        <v>254.4</v>
      </c>
      <c r="J19" s="76">
        <v>54.800000000000004</v>
      </c>
      <c r="K19" s="76">
        <v>54.6</v>
      </c>
      <c r="L19" s="76">
        <v>157.6</v>
      </c>
      <c r="M19" s="76">
        <v>157.4</v>
      </c>
      <c r="N19" s="76">
        <v>25.6</v>
      </c>
      <c r="O19" s="76">
        <v>25.8</v>
      </c>
      <c r="P19" s="76">
        <v>208.4</v>
      </c>
      <c r="Q19" s="76">
        <v>225.6</v>
      </c>
      <c r="R19" s="76">
        <v>0</v>
      </c>
      <c r="S19" s="76">
        <v>0</v>
      </c>
      <c r="T19" s="76">
        <v>0.8</v>
      </c>
      <c r="U19" s="76">
        <v>0</v>
      </c>
      <c r="V19" s="76">
        <v>0</v>
      </c>
      <c r="W19" s="76">
        <v>175.20000000000002</v>
      </c>
      <c r="X19" s="76">
        <v>0</v>
      </c>
      <c r="Y19" s="77">
        <v>13.200000000000001</v>
      </c>
    </row>
    <row r="20" spans="1:25" x14ac:dyDescent="0.2">
      <c r="A20" s="75" t="s">
        <v>16</v>
      </c>
      <c r="B20" s="76">
        <v>0.44800000000000001</v>
      </c>
      <c r="C20" s="76">
        <v>3.2000000000000001E-2</v>
      </c>
      <c r="D20" s="76">
        <v>806.4</v>
      </c>
      <c r="E20" s="76">
        <v>638.4</v>
      </c>
      <c r="F20" s="76">
        <v>85.2</v>
      </c>
      <c r="G20" s="76">
        <v>159.6</v>
      </c>
      <c r="H20" s="76">
        <v>128</v>
      </c>
      <c r="I20" s="76">
        <v>245.6</v>
      </c>
      <c r="J20" s="76">
        <v>50.800000000000004</v>
      </c>
      <c r="K20" s="76">
        <v>50.800000000000004</v>
      </c>
      <c r="L20" s="76">
        <v>152</v>
      </c>
      <c r="M20" s="76">
        <v>152</v>
      </c>
      <c r="N20" s="76">
        <v>22.8</v>
      </c>
      <c r="O20" s="76">
        <v>22.6</v>
      </c>
      <c r="P20" s="76">
        <v>215.20000000000002</v>
      </c>
      <c r="Q20" s="76">
        <v>209.6</v>
      </c>
      <c r="R20" s="76">
        <v>0</v>
      </c>
      <c r="S20" s="76">
        <v>0</v>
      </c>
      <c r="T20" s="76">
        <v>0.8</v>
      </c>
      <c r="U20" s="76">
        <v>0</v>
      </c>
      <c r="V20" s="76">
        <v>0</v>
      </c>
      <c r="W20" s="76">
        <v>160</v>
      </c>
      <c r="X20" s="76">
        <v>0</v>
      </c>
      <c r="Y20" s="77">
        <v>12</v>
      </c>
    </row>
    <row r="21" spans="1:25" x14ac:dyDescent="0.2">
      <c r="A21" s="75" t="s">
        <v>17</v>
      </c>
      <c r="B21" s="76">
        <v>0.46400000000000002</v>
      </c>
      <c r="C21" s="76">
        <v>1.6E-2</v>
      </c>
      <c r="D21" s="76">
        <v>770.4</v>
      </c>
      <c r="E21" s="76">
        <v>640.80000000000007</v>
      </c>
      <c r="F21" s="76">
        <v>80.400000000000006</v>
      </c>
      <c r="G21" s="76">
        <v>159.6</v>
      </c>
      <c r="H21" s="76">
        <v>146</v>
      </c>
      <c r="I21" s="76">
        <v>236.8</v>
      </c>
      <c r="J21" s="76">
        <v>44.4</v>
      </c>
      <c r="K21" s="76">
        <v>44.6</v>
      </c>
      <c r="L21" s="76">
        <v>144.80000000000001</v>
      </c>
      <c r="M21" s="76">
        <v>145</v>
      </c>
      <c r="N21" s="76">
        <v>25.6</v>
      </c>
      <c r="O21" s="76">
        <v>25.6</v>
      </c>
      <c r="P21" s="76">
        <v>207.20000000000002</v>
      </c>
      <c r="Q21" s="76">
        <v>203.20000000000002</v>
      </c>
      <c r="R21" s="76">
        <v>0</v>
      </c>
      <c r="S21" s="76">
        <v>0</v>
      </c>
      <c r="T21" s="76">
        <v>1.6</v>
      </c>
      <c r="U21" s="76">
        <v>0</v>
      </c>
      <c r="V21" s="76">
        <v>0</v>
      </c>
      <c r="W21" s="76">
        <v>148.80000000000001</v>
      </c>
      <c r="X21" s="76">
        <v>0</v>
      </c>
      <c r="Y21" s="77">
        <v>12</v>
      </c>
    </row>
    <row r="22" spans="1:25" x14ac:dyDescent="0.2">
      <c r="A22" s="75" t="s">
        <v>18</v>
      </c>
      <c r="B22" s="76">
        <v>0.44800000000000001</v>
      </c>
      <c r="C22" s="76">
        <v>3.2000000000000001E-2</v>
      </c>
      <c r="D22" s="76">
        <v>780</v>
      </c>
      <c r="E22" s="76">
        <v>626.4</v>
      </c>
      <c r="F22" s="76">
        <v>73.2</v>
      </c>
      <c r="G22" s="76">
        <v>156</v>
      </c>
      <c r="H22" s="76">
        <v>144.80000000000001</v>
      </c>
      <c r="I22" s="76">
        <v>243.20000000000002</v>
      </c>
      <c r="J22" s="76">
        <v>40.4</v>
      </c>
      <c r="K22" s="76">
        <v>40.200000000000003</v>
      </c>
      <c r="L22" s="76">
        <v>148.4</v>
      </c>
      <c r="M22" s="76">
        <v>148.4</v>
      </c>
      <c r="N22" s="76">
        <v>24.400000000000002</v>
      </c>
      <c r="O22" s="76">
        <v>24.400000000000002</v>
      </c>
      <c r="P22" s="76">
        <v>202.8</v>
      </c>
      <c r="Q22" s="76">
        <v>200.4</v>
      </c>
      <c r="R22" s="76">
        <v>0</v>
      </c>
      <c r="S22" s="76">
        <v>0</v>
      </c>
      <c r="T22" s="76">
        <v>0.8</v>
      </c>
      <c r="U22" s="76">
        <v>0</v>
      </c>
      <c r="V22" s="76">
        <v>0</v>
      </c>
      <c r="W22" s="76">
        <v>156.80000000000001</v>
      </c>
      <c r="X22" s="76">
        <v>0</v>
      </c>
      <c r="Y22" s="77">
        <v>12</v>
      </c>
    </row>
    <row r="23" spans="1:25" x14ac:dyDescent="0.2">
      <c r="A23" s="75" t="s">
        <v>19</v>
      </c>
      <c r="B23" s="76">
        <v>0.46400000000000002</v>
      </c>
      <c r="C23" s="76">
        <v>3.2000000000000001E-2</v>
      </c>
      <c r="D23" s="76">
        <v>775.2</v>
      </c>
      <c r="E23" s="76">
        <v>621.6</v>
      </c>
      <c r="F23" s="76">
        <v>82.4</v>
      </c>
      <c r="G23" s="76">
        <v>151.20000000000002</v>
      </c>
      <c r="H23" s="76">
        <v>142</v>
      </c>
      <c r="I23" s="76">
        <v>236.8</v>
      </c>
      <c r="J23" s="76">
        <v>44.4</v>
      </c>
      <c r="K23" s="76">
        <v>44.4</v>
      </c>
      <c r="L23" s="76">
        <v>146.4</v>
      </c>
      <c r="M23" s="76">
        <v>146.4</v>
      </c>
      <c r="N23" s="76">
        <v>25.6</v>
      </c>
      <c r="O23" s="76">
        <v>25.8</v>
      </c>
      <c r="P23" s="76">
        <v>196</v>
      </c>
      <c r="Q23" s="76">
        <v>198.8</v>
      </c>
      <c r="R23" s="76">
        <v>0</v>
      </c>
      <c r="S23" s="76">
        <v>0</v>
      </c>
      <c r="T23" s="76">
        <v>0.8</v>
      </c>
      <c r="U23" s="76">
        <v>0</v>
      </c>
      <c r="V23" s="76">
        <v>0</v>
      </c>
      <c r="W23" s="76">
        <v>155.20000000000002</v>
      </c>
      <c r="X23" s="76">
        <v>0</v>
      </c>
      <c r="Y23" s="77">
        <v>12</v>
      </c>
    </row>
    <row r="24" spans="1:25" x14ac:dyDescent="0.2">
      <c r="A24" s="75" t="s">
        <v>20</v>
      </c>
      <c r="B24" s="76">
        <v>0.46400000000000002</v>
      </c>
      <c r="C24" s="76">
        <v>3.2000000000000001E-2</v>
      </c>
      <c r="D24" s="76">
        <v>780</v>
      </c>
      <c r="E24" s="76">
        <v>636</v>
      </c>
      <c r="F24" s="76">
        <v>83.2</v>
      </c>
      <c r="G24" s="76">
        <v>156</v>
      </c>
      <c r="H24" s="76">
        <v>144.80000000000001</v>
      </c>
      <c r="I24" s="76">
        <v>235.20000000000002</v>
      </c>
      <c r="J24" s="76">
        <v>45.6</v>
      </c>
      <c r="K24" s="76">
        <v>45.6</v>
      </c>
      <c r="L24" s="76">
        <v>145.20000000000002</v>
      </c>
      <c r="M24" s="76">
        <v>145.20000000000002</v>
      </c>
      <c r="N24" s="76">
        <v>22</v>
      </c>
      <c r="O24" s="76">
        <v>21.8</v>
      </c>
      <c r="P24" s="76">
        <v>204.4</v>
      </c>
      <c r="Q24" s="76">
        <v>209.6</v>
      </c>
      <c r="R24" s="76">
        <v>0</v>
      </c>
      <c r="S24" s="76">
        <v>0</v>
      </c>
      <c r="T24" s="76">
        <v>0.8</v>
      </c>
      <c r="U24" s="76">
        <v>0</v>
      </c>
      <c r="V24" s="76">
        <v>0</v>
      </c>
      <c r="W24" s="76">
        <v>157.6</v>
      </c>
      <c r="X24" s="76">
        <v>0</v>
      </c>
      <c r="Y24" s="77">
        <v>7.2</v>
      </c>
    </row>
    <row r="25" spans="1:25" x14ac:dyDescent="0.2">
      <c r="A25" s="75" t="s">
        <v>21</v>
      </c>
      <c r="B25" s="76">
        <v>0.44800000000000001</v>
      </c>
      <c r="C25" s="76">
        <v>3.2000000000000001E-2</v>
      </c>
      <c r="D25" s="76">
        <v>796.80000000000007</v>
      </c>
      <c r="E25" s="76">
        <v>660</v>
      </c>
      <c r="F25" s="76">
        <v>85.600000000000009</v>
      </c>
      <c r="G25" s="76">
        <v>148.80000000000001</v>
      </c>
      <c r="H25" s="76">
        <v>149.6</v>
      </c>
      <c r="I25" s="76">
        <v>240</v>
      </c>
      <c r="J25" s="76">
        <v>42.4</v>
      </c>
      <c r="K25" s="76">
        <v>42.4</v>
      </c>
      <c r="L25" s="76">
        <v>154.4</v>
      </c>
      <c r="M25" s="76">
        <v>154.4</v>
      </c>
      <c r="N25" s="76">
        <v>20.400000000000002</v>
      </c>
      <c r="O25" s="76">
        <v>20.6</v>
      </c>
      <c r="P25" s="76">
        <v>204.4</v>
      </c>
      <c r="Q25" s="76">
        <v>235.20000000000002</v>
      </c>
      <c r="R25" s="76">
        <v>0</v>
      </c>
      <c r="S25" s="76">
        <v>0</v>
      </c>
      <c r="T25" s="76">
        <v>1.6</v>
      </c>
      <c r="U25" s="76">
        <v>0</v>
      </c>
      <c r="V25" s="76">
        <v>0</v>
      </c>
      <c r="W25" s="76">
        <v>166.4</v>
      </c>
      <c r="X25" s="76">
        <v>0</v>
      </c>
      <c r="Y25" s="77">
        <v>8.4</v>
      </c>
    </row>
    <row r="26" spans="1:25" x14ac:dyDescent="0.2">
      <c r="A26" s="75" t="s">
        <v>22</v>
      </c>
      <c r="B26" s="76">
        <v>0.46400000000000002</v>
      </c>
      <c r="C26" s="76">
        <v>3.2000000000000001E-2</v>
      </c>
      <c r="D26" s="76">
        <v>794.4</v>
      </c>
      <c r="E26" s="76">
        <v>684</v>
      </c>
      <c r="F26" s="76">
        <v>84</v>
      </c>
      <c r="G26" s="76">
        <v>141.6</v>
      </c>
      <c r="H26" s="76">
        <v>136.4</v>
      </c>
      <c r="I26" s="76">
        <v>228.8</v>
      </c>
      <c r="J26" s="76">
        <v>44.800000000000004</v>
      </c>
      <c r="K26" s="76">
        <v>44.800000000000004</v>
      </c>
      <c r="L26" s="76">
        <v>164</v>
      </c>
      <c r="M26" s="76">
        <v>163.80000000000001</v>
      </c>
      <c r="N26" s="76">
        <v>25.2</v>
      </c>
      <c r="O26" s="76">
        <v>25</v>
      </c>
      <c r="P26" s="76">
        <v>212</v>
      </c>
      <c r="Q26" s="76">
        <v>256.8</v>
      </c>
      <c r="R26" s="76">
        <v>0</v>
      </c>
      <c r="S26" s="76">
        <v>0</v>
      </c>
      <c r="T26" s="76">
        <v>0.8</v>
      </c>
      <c r="U26" s="76">
        <v>0</v>
      </c>
      <c r="V26" s="76">
        <v>0</v>
      </c>
      <c r="W26" s="76">
        <v>175.20000000000002</v>
      </c>
      <c r="X26" s="76">
        <v>0</v>
      </c>
      <c r="Y26" s="77">
        <v>7.2</v>
      </c>
    </row>
    <row r="27" spans="1:25" x14ac:dyDescent="0.2">
      <c r="A27" s="75" t="s">
        <v>23</v>
      </c>
      <c r="B27" s="76">
        <v>0.44800000000000001</v>
      </c>
      <c r="C27" s="76">
        <v>3.2000000000000001E-2</v>
      </c>
      <c r="D27" s="76">
        <v>796.80000000000007</v>
      </c>
      <c r="E27" s="76">
        <v>672</v>
      </c>
      <c r="F27" s="76">
        <v>84.8</v>
      </c>
      <c r="G27" s="76">
        <v>142.80000000000001</v>
      </c>
      <c r="H27" s="76">
        <v>133.19999999999999</v>
      </c>
      <c r="I27" s="76">
        <v>224.8</v>
      </c>
      <c r="J27" s="76">
        <v>43.2</v>
      </c>
      <c r="K27" s="76">
        <v>43.4</v>
      </c>
      <c r="L27" s="76">
        <v>167.20000000000002</v>
      </c>
      <c r="M27" s="76">
        <v>167.20000000000002</v>
      </c>
      <c r="N27" s="76">
        <v>21.2</v>
      </c>
      <c r="O27" s="76">
        <v>21.400000000000002</v>
      </c>
      <c r="P27" s="76">
        <v>214</v>
      </c>
      <c r="Q27" s="76">
        <v>250.8</v>
      </c>
      <c r="R27" s="76">
        <v>0</v>
      </c>
      <c r="S27" s="76">
        <v>0</v>
      </c>
      <c r="T27" s="76">
        <v>0.8</v>
      </c>
      <c r="U27" s="76">
        <v>0</v>
      </c>
      <c r="V27" s="76">
        <v>0</v>
      </c>
      <c r="W27" s="76">
        <v>176</v>
      </c>
      <c r="X27" s="76">
        <v>0</v>
      </c>
      <c r="Y27" s="77">
        <v>8.4</v>
      </c>
    </row>
    <row r="28" spans="1:25" x14ac:dyDescent="0.2">
      <c r="A28" s="75" t="s">
        <v>24</v>
      </c>
      <c r="B28" s="76">
        <v>0.46400000000000002</v>
      </c>
      <c r="C28" s="76">
        <v>3.2000000000000001E-2</v>
      </c>
      <c r="D28" s="76">
        <v>770.4</v>
      </c>
      <c r="E28" s="76">
        <v>648</v>
      </c>
      <c r="F28" s="76">
        <v>75.600000000000009</v>
      </c>
      <c r="G28" s="76">
        <v>136.80000000000001</v>
      </c>
      <c r="H28" s="76">
        <v>138.4</v>
      </c>
      <c r="I28" s="76">
        <v>224.8</v>
      </c>
      <c r="J28" s="76">
        <v>44.800000000000004</v>
      </c>
      <c r="K28" s="76">
        <v>44.800000000000004</v>
      </c>
      <c r="L28" s="76">
        <v>163.20000000000002</v>
      </c>
      <c r="M28" s="76">
        <v>163.4</v>
      </c>
      <c r="N28" s="76">
        <v>18</v>
      </c>
      <c r="O28" s="76">
        <v>18</v>
      </c>
      <c r="P28" s="76">
        <v>212</v>
      </c>
      <c r="Q28" s="76">
        <v>221.6</v>
      </c>
      <c r="R28" s="76">
        <v>0</v>
      </c>
      <c r="S28" s="76">
        <v>0</v>
      </c>
      <c r="T28" s="76">
        <v>0.8</v>
      </c>
      <c r="U28" s="76">
        <v>0</v>
      </c>
      <c r="V28" s="76">
        <v>0</v>
      </c>
      <c r="W28" s="76">
        <v>164.8</v>
      </c>
      <c r="X28" s="76">
        <v>0</v>
      </c>
      <c r="Y28" s="77">
        <v>10.8</v>
      </c>
    </row>
    <row r="29" spans="1:25" x14ac:dyDescent="0.2">
      <c r="A29" s="75" t="s">
        <v>25</v>
      </c>
      <c r="B29" s="76">
        <v>0.46400000000000002</v>
      </c>
      <c r="C29" s="76">
        <v>3.2000000000000001E-2</v>
      </c>
      <c r="D29" s="76">
        <v>708</v>
      </c>
      <c r="E29" s="76">
        <v>583.20000000000005</v>
      </c>
      <c r="F29" s="76">
        <v>72</v>
      </c>
      <c r="G29" s="76">
        <v>124.8</v>
      </c>
      <c r="H29" s="76">
        <v>130</v>
      </c>
      <c r="I29" s="76">
        <v>215.20000000000002</v>
      </c>
      <c r="J29" s="76">
        <v>42.800000000000004</v>
      </c>
      <c r="K29" s="76">
        <v>42.6</v>
      </c>
      <c r="L29" s="76">
        <v>152.4</v>
      </c>
      <c r="M29" s="76">
        <v>152.4</v>
      </c>
      <c r="N29" s="76">
        <v>17.600000000000001</v>
      </c>
      <c r="O29" s="76">
        <v>17.400000000000002</v>
      </c>
      <c r="P29" s="76">
        <v>195.6</v>
      </c>
      <c r="Q29" s="76">
        <v>184.8</v>
      </c>
      <c r="R29" s="76">
        <v>0</v>
      </c>
      <c r="S29" s="76">
        <v>0</v>
      </c>
      <c r="T29" s="76">
        <v>1.6</v>
      </c>
      <c r="U29" s="76">
        <v>0</v>
      </c>
      <c r="V29" s="76">
        <v>0</v>
      </c>
      <c r="W29" s="76">
        <v>143.20000000000002</v>
      </c>
      <c r="X29" s="76">
        <v>0</v>
      </c>
      <c r="Y29" s="77">
        <v>10.8</v>
      </c>
    </row>
    <row r="30" spans="1:25" ht="13.5" thickBot="1" x14ac:dyDescent="0.25">
      <c r="A30" s="78" t="s">
        <v>26</v>
      </c>
      <c r="B30" s="79">
        <v>0.46400000000000002</v>
      </c>
      <c r="C30" s="79">
        <v>3.2000000000000001E-2</v>
      </c>
      <c r="D30" s="79">
        <v>624</v>
      </c>
      <c r="E30" s="79">
        <v>482.40000000000003</v>
      </c>
      <c r="F30" s="79">
        <v>68</v>
      </c>
      <c r="G30" s="79">
        <v>110.4</v>
      </c>
      <c r="H30" s="79">
        <v>110.4</v>
      </c>
      <c r="I30" s="79">
        <v>189.6</v>
      </c>
      <c r="J30" s="79">
        <v>38.800000000000004</v>
      </c>
      <c r="K30" s="79">
        <v>38.800000000000004</v>
      </c>
      <c r="L30" s="79">
        <v>132.80000000000001</v>
      </c>
      <c r="M30" s="79">
        <v>132.6</v>
      </c>
      <c r="N30" s="79">
        <v>18</v>
      </c>
      <c r="O30" s="79">
        <v>18</v>
      </c>
      <c r="P30" s="79">
        <v>163.20000000000002</v>
      </c>
      <c r="Q30" s="79">
        <v>138.80000000000001</v>
      </c>
      <c r="R30" s="79">
        <v>0</v>
      </c>
      <c r="S30" s="79">
        <v>0</v>
      </c>
      <c r="T30" s="79">
        <v>0.8</v>
      </c>
      <c r="U30" s="79">
        <v>0</v>
      </c>
      <c r="V30" s="79">
        <v>0</v>
      </c>
      <c r="W30" s="79">
        <v>120.8</v>
      </c>
      <c r="X30" s="79">
        <v>0</v>
      </c>
      <c r="Y30" s="80">
        <v>12</v>
      </c>
    </row>
    <row r="31" spans="1:25" s="55" customFormat="1" hidden="1" x14ac:dyDescent="0.2">
      <c r="A31" s="46" t="s">
        <v>2</v>
      </c>
      <c r="B31" s="55">
        <f t="shared" ref="B31:Y31" si="0">SUM(B7:B30)</f>
        <v>11.072000000000006</v>
      </c>
      <c r="C31" s="55">
        <f t="shared" si="0"/>
        <v>0.73600000000000043</v>
      </c>
      <c r="D31" s="55">
        <f t="shared" si="0"/>
        <v>16363.199999999999</v>
      </c>
      <c r="E31" s="55">
        <f t="shared" si="0"/>
        <v>13140</v>
      </c>
      <c r="F31" s="55">
        <f t="shared" si="0"/>
        <v>1679.2</v>
      </c>
      <c r="G31" s="55">
        <f t="shared" si="0"/>
        <v>3064.8000000000006</v>
      </c>
      <c r="H31" s="55">
        <f t="shared" si="0"/>
        <v>2824.4</v>
      </c>
      <c r="I31" s="55">
        <f t="shared" si="0"/>
        <v>4945.6000000000004</v>
      </c>
      <c r="J31" s="55">
        <f t="shared" si="0"/>
        <v>997.59999999999968</v>
      </c>
      <c r="K31" s="55">
        <f t="shared" si="0"/>
        <v>997.39999999999986</v>
      </c>
      <c r="L31" s="55">
        <f t="shared" si="0"/>
        <v>3161.6</v>
      </c>
      <c r="M31" s="55">
        <f t="shared" si="0"/>
        <v>3161.6</v>
      </c>
      <c r="N31" s="55">
        <f t="shared" si="0"/>
        <v>490</v>
      </c>
      <c r="O31" s="55">
        <f t="shared" si="0"/>
        <v>489.80000000000007</v>
      </c>
      <c r="P31" s="55">
        <f t="shared" si="0"/>
        <v>4262.4000000000005</v>
      </c>
      <c r="Q31" s="55">
        <f t="shared" si="0"/>
        <v>4270</v>
      </c>
      <c r="R31" s="55">
        <f t="shared" si="0"/>
        <v>0</v>
      </c>
      <c r="S31" s="55">
        <f t="shared" si="0"/>
        <v>0</v>
      </c>
      <c r="T31" s="55">
        <f t="shared" si="0"/>
        <v>24.000000000000007</v>
      </c>
      <c r="U31" s="55">
        <f t="shared" si="0"/>
        <v>0</v>
      </c>
      <c r="V31" s="55">
        <f t="shared" si="0"/>
        <v>0</v>
      </c>
      <c r="W31" s="55">
        <f t="shared" si="0"/>
        <v>3464</v>
      </c>
      <c r="X31" s="55">
        <f t="shared" si="0"/>
        <v>0</v>
      </c>
      <c r="Y31" s="55">
        <f t="shared" si="0"/>
        <v>264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2" t="s">
        <v>64</v>
      </c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3" t="s">
        <v>37</v>
      </c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3" t="s">
        <v>62</v>
      </c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ht="13.5" thickBot="1" x14ac:dyDescent="0.25">
      <c r="A41" s="94" t="s">
        <v>3</v>
      </c>
      <c r="B41" s="95"/>
      <c r="C41" s="95"/>
      <c r="D41" s="95">
        <f>F41+G41+L41+I41+R41+U41+W41+X41</f>
        <v>305.60000000000002</v>
      </c>
      <c r="E41" s="95">
        <v>146.4</v>
      </c>
      <c r="F41" s="95">
        <v>28</v>
      </c>
      <c r="G41" s="95">
        <v>39.6</v>
      </c>
      <c r="H41" s="95">
        <v>45.2</v>
      </c>
      <c r="I41" s="95">
        <v>90.4</v>
      </c>
      <c r="J41" s="95">
        <v>19.600000000000001</v>
      </c>
      <c r="K41" s="95">
        <v>19.400000000000002</v>
      </c>
      <c r="L41" s="95">
        <v>35.6</v>
      </c>
      <c r="M41" s="95">
        <v>35.6</v>
      </c>
      <c r="N41" s="95">
        <v>18.8</v>
      </c>
      <c r="O41" s="95">
        <v>18.8</v>
      </c>
      <c r="P41" s="95">
        <v>42.4</v>
      </c>
      <c r="Q41" s="95">
        <v>62.4</v>
      </c>
      <c r="R41" s="95">
        <v>0</v>
      </c>
      <c r="S41" s="95">
        <v>0</v>
      </c>
      <c r="T41" s="95">
        <v>16.8</v>
      </c>
      <c r="U41" s="95">
        <v>0</v>
      </c>
      <c r="V41" s="95">
        <v>0</v>
      </c>
      <c r="W41" s="95">
        <v>112</v>
      </c>
      <c r="X41" s="95">
        <v>0</v>
      </c>
      <c r="Y41" s="96">
        <v>0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7" t="s">
        <v>4</v>
      </c>
      <c r="B42" s="98"/>
      <c r="C42" s="98"/>
      <c r="D42" s="95">
        <f t="shared" ref="D42:D64" si="1">F42+G42+L42+I42+R42+U42+W42+X42</f>
        <v>294</v>
      </c>
      <c r="E42" s="98">
        <v>134.4</v>
      </c>
      <c r="F42" s="98">
        <v>27.2</v>
      </c>
      <c r="G42" s="98">
        <v>38.4</v>
      </c>
      <c r="H42" s="98">
        <v>41.6</v>
      </c>
      <c r="I42" s="98">
        <v>84</v>
      </c>
      <c r="J42" s="98">
        <v>18.400000000000002</v>
      </c>
      <c r="K42" s="98">
        <v>18.400000000000002</v>
      </c>
      <c r="L42" s="98">
        <v>34.800000000000004</v>
      </c>
      <c r="M42" s="98">
        <v>35</v>
      </c>
      <c r="N42" s="98">
        <v>18.400000000000002</v>
      </c>
      <c r="O42" s="98">
        <v>18.400000000000002</v>
      </c>
      <c r="P42" s="98">
        <v>42.800000000000004</v>
      </c>
      <c r="Q42" s="98">
        <v>58.4</v>
      </c>
      <c r="R42" s="98">
        <v>0</v>
      </c>
      <c r="S42" s="98">
        <v>0</v>
      </c>
      <c r="T42" s="98">
        <v>16.8</v>
      </c>
      <c r="U42" s="98">
        <v>0</v>
      </c>
      <c r="V42" s="98">
        <v>0</v>
      </c>
      <c r="W42" s="98">
        <v>109.60000000000001</v>
      </c>
      <c r="X42" s="98">
        <v>0</v>
      </c>
      <c r="Y42" s="99">
        <v>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7" t="s">
        <v>5</v>
      </c>
      <c r="B43" s="98"/>
      <c r="C43" s="98"/>
      <c r="D43" s="95">
        <f t="shared" si="1"/>
        <v>294</v>
      </c>
      <c r="E43" s="98">
        <v>134.4</v>
      </c>
      <c r="F43" s="98">
        <v>26.8</v>
      </c>
      <c r="G43" s="98">
        <v>37.200000000000003</v>
      </c>
      <c r="H43" s="98">
        <v>44</v>
      </c>
      <c r="I43" s="98">
        <v>87.2</v>
      </c>
      <c r="J43" s="98">
        <v>18</v>
      </c>
      <c r="K43" s="98">
        <v>18.2</v>
      </c>
      <c r="L43" s="98">
        <v>35.6</v>
      </c>
      <c r="M43" s="98">
        <v>35.6</v>
      </c>
      <c r="N43" s="98">
        <v>18.400000000000002</v>
      </c>
      <c r="O43" s="98">
        <v>18.400000000000002</v>
      </c>
      <c r="P43" s="98">
        <v>40.800000000000004</v>
      </c>
      <c r="Q43" s="98">
        <v>58.4</v>
      </c>
      <c r="R43" s="98">
        <v>0</v>
      </c>
      <c r="S43" s="98">
        <v>0</v>
      </c>
      <c r="T43" s="98">
        <v>16</v>
      </c>
      <c r="U43" s="98">
        <v>0</v>
      </c>
      <c r="V43" s="98">
        <v>0</v>
      </c>
      <c r="W43" s="98">
        <v>107.2</v>
      </c>
      <c r="X43" s="98">
        <v>0</v>
      </c>
      <c r="Y43" s="99">
        <v>0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7" t="s">
        <v>6</v>
      </c>
      <c r="B44" s="98"/>
      <c r="C44" s="98"/>
      <c r="D44" s="95">
        <f t="shared" si="1"/>
        <v>283.2</v>
      </c>
      <c r="E44" s="98">
        <v>127.2</v>
      </c>
      <c r="F44" s="98">
        <v>24</v>
      </c>
      <c r="G44" s="98">
        <v>36</v>
      </c>
      <c r="H44" s="98">
        <v>41.2</v>
      </c>
      <c r="I44" s="98">
        <v>84.8</v>
      </c>
      <c r="J44" s="98">
        <v>18</v>
      </c>
      <c r="K44" s="98">
        <v>18</v>
      </c>
      <c r="L44" s="98">
        <v>34.4</v>
      </c>
      <c r="M44" s="98">
        <v>34.4</v>
      </c>
      <c r="N44" s="98">
        <v>18</v>
      </c>
      <c r="O44" s="98">
        <v>17.8</v>
      </c>
      <c r="P44" s="98">
        <v>40</v>
      </c>
      <c r="Q44" s="98">
        <v>54</v>
      </c>
      <c r="R44" s="98">
        <v>0</v>
      </c>
      <c r="S44" s="98">
        <v>0</v>
      </c>
      <c r="T44" s="98">
        <v>16.8</v>
      </c>
      <c r="U44" s="98">
        <v>0</v>
      </c>
      <c r="V44" s="98">
        <v>0</v>
      </c>
      <c r="W44" s="98">
        <v>104</v>
      </c>
      <c r="X44" s="98">
        <v>0</v>
      </c>
      <c r="Y44" s="99">
        <v>0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7" t="s">
        <v>7</v>
      </c>
      <c r="B45" s="98"/>
      <c r="C45" s="98"/>
      <c r="D45" s="95">
        <f t="shared" si="1"/>
        <v>281.2</v>
      </c>
      <c r="E45" s="98">
        <v>124.8</v>
      </c>
      <c r="F45" s="98">
        <v>26</v>
      </c>
      <c r="G45" s="98">
        <v>37.200000000000003</v>
      </c>
      <c r="H45" s="98">
        <v>40.800000000000004</v>
      </c>
      <c r="I45" s="98">
        <v>81.600000000000009</v>
      </c>
      <c r="J45" s="98">
        <v>18</v>
      </c>
      <c r="K45" s="98">
        <v>17.8</v>
      </c>
      <c r="L45" s="98">
        <v>33.200000000000003</v>
      </c>
      <c r="M45" s="98">
        <v>33</v>
      </c>
      <c r="N45" s="98">
        <v>18</v>
      </c>
      <c r="O45" s="98">
        <v>18</v>
      </c>
      <c r="P45" s="98">
        <v>38</v>
      </c>
      <c r="Q45" s="98">
        <v>53.6</v>
      </c>
      <c r="R45" s="98">
        <v>0</v>
      </c>
      <c r="S45" s="98">
        <v>0</v>
      </c>
      <c r="T45" s="98">
        <v>16.8</v>
      </c>
      <c r="U45" s="98">
        <v>0</v>
      </c>
      <c r="V45" s="98">
        <v>0</v>
      </c>
      <c r="W45" s="98">
        <v>103.2</v>
      </c>
      <c r="X45" s="98">
        <v>0</v>
      </c>
      <c r="Y45" s="99">
        <v>0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7" t="s">
        <v>8</v>
      </c>
      <c r="B46" s="98"/>
      <c r="C46" s="98"/>
      <c r="D46" s="95">
        <f t="shared" si="1"/>
        <v>291.60000000000002</v>
      </c>
      <c r="E46" s="98">
        <v>132</v>
      </c>
      <c r="F46" s="98">
        <v>24.400000000000002</v>
      </c>
      <c r="G46" s="98">
        <v>37.200000000000003</v>
      </c>
      <c r="H46" s="98">
        <v>41.2</v>
      </c>
      <c r="I46" s="98">
        <v>85.600000000000009</v>
      </c>
      <c r="J46" s="98">
        <v>18</v>
      </c>
      <c r="K46" s="98">
        <v>18.2</v>
      </c>
      <c r="L46" s="98">
        <v>36.4</v>
      </c>
      <c r="M46" s="98">
        <v>36.4</v>
      </c>
      <c r="N46" s="98">
        <v>18.400000000000002</v>
      </c>
      <c r="O46" s="98">
        <v>18.400000000000002</v>
      </c>
      <c r="P46" s="98">
        <v>42</v>
      </c>
      <c r="Q46" s="98">
        <v>55.6</v>
      </c>
      <c r="R46" s="98">
        <v>0</v>
      </c>
      <c r="S46" s="98">
        <v>0</v>
      </c>
      <c r="T46" s="98">
        <v>16</v>
      </c>
      <c r="U46" s="98">
        <v>0</v>
      </c>
      <c r="V46" s="98">
        <v>0</v>
      </c>
      <c r="W46" s="98">
        <v>108</v>
      </c>
      <c r="X46" s="98">
        <v>0</v>
      </c>
      <c r="Y46" s="99">
        <v>0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7" t="s">
        <v>9</v>
      </c>
      <c r="B47" s="98"/>
      <c r="C47" s="98"/>
      <c r="D47" s="95">
        <f t="shared" si="1"/>
        <v>300</v>
      </c>
      <c r="E47" s="98">
        <v>146.4</v>
      </c>
      <c r="F47" s="98">
        <v>26</v>
      </c>
      <c r="G47" s="98">
        <v>40.800000000000004</v>
      </c>
      <c r="H47" s="98">
        <v>42.800000000000004</v>
      </c>
      <c r="I47" s="98">
        <v>86.4</v>
      </c>
      <c r="J47" s="98">
        <v>19.2</v>
      </c>
      <c r="K47" s="98">
        <v>19</v>
      </c>
      <c r="L47" s="98">
        <v>36.4</v>
      </c>
      <c r="M47" s="98">
        <v>36.6</v>
      </c>
      <c r="N47" s="98">
        <v>18.8</v>
      </c>
      <c r="O47" s="98">
        <v>18.8</v>
      </c>
      <c r="P47" s="98">
        <v>41.6</v>
      </c>
      <c r="Q47" s="98">
        <v>61.2</v>
      </c>
      <c r="R47" s="98">
        <v>0</v>
      </c>
      <c r="S47" s="98">
        <v>0</v>
      </c>
      <c r="T47" s="98">
        <v>16.8</v>
      </c>
      <c r="U47" s="98">
        <v>0</v>
      </c>
      <c r="V47" s="98">
        <v>0</v>
      </c>
      <c r="W47" s="98">
        <v>110.4</v>
      </c>
      <c r="X47" s="98">
        <v>0</v>
      </c>
      <c r="Y47" s="99">
        <v>0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7" t="s">
        <v>10</v>
      </c>
      <c r="B48" s="98"/>
      <c r="C48" s="98"/>
      <c r="D48" s="95">
        <f t="shared" si="1"/>
        <v>313.2</v>
      </c>
      <c r="E48" s="98">
        <v>160.80000000000001</v>
      </c>
      <c r="F48" s="98">
        <v>28.8</v>
      </c>
      <c r="G48" s="98">
        <v>38.4</v>
      </c>
      <c r="H48" s="98">
        <v>45.2</v>
      </c>
      <c r="I48" s="98">
        <v>92</v>
      </c>
      <c r="J48" s="98">
        <v>20.400000000000002</v>
      </c>
      <c r="K48" s="98">
        <v>20.6</v>
      </c>
      <c r="L48" s="98">
        <v>41.2</v>
      </c>
      <c r="M48" s="98">
        <v>41.2</v>
      </c>
      <c r="N48" s="98">
        <v>19.600000000000001</v>
      </c>
      <c r="O48" s="98">
        <v>19.600000000000001</v>
      </c>
      <c r="P48" s="98">
        <v>46.4</v>
      </c>
      <c r="Q48" s="98">
        <v>63.6</v>
      </c>
      <c r="R48" s="98">
        <v>0</v>
      </c>
      <c r="S48" s="98">
        <v>0</v>
      </c>
      <c r="T48" s="98">
        <v>16.8</v>
      </c>
      <c r="U48" s="98">
        <v>0</v>
      </c>
      <c r="V48" s="98">
        <v>0</v>
      </c>
      <c r="W48" s="98">
        <v>112.8</v>
      </c>
      <c r="X48" s="98">
        <v>0</v>
      </c>
      <c r="Y48" s="99">
        <v>0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7" t="s">
        <v>11</v>
      </c>
      <c r="B49" s="98"/>
      <c r="C49" s="98"/>
      <c r="D49" s="95">
        <f t="shared" si="1"/>
        <v>329.6</v>
      </c>
      <c r="E49" s="98">
        <v>204</v>
      </c>
      <c r="F49" s="98">
        <v>32</v>
      </c>
      <c r="G49" s="98">
        <v>45.6</v>
      </c>
      <c r="H49" s="98">
        <v>44.800000000000004</v>
      </c>
      <c r="I49" s="98">
        <v>97.600000000000009</v>
      </c>
      <c r="J49" s="98">
        <v>21.2</v>
      </c>
      <c r="K49" s="98">
        <v>21.2</v>
      </c>
      <c r="L49" s="98">
        <v>43.2</v>
      </c>
      <c r="M49" s="98">
        <v>43.2</v>
      </c>
      <c r="N49" s="98">
        <v>22</v>
      </c>
      <c r="O49" s="98">
        <v>22.2</v>
      </c>
      <c r="P49" s="98">
        <v>50.800000000000004</v>
      </c>
      <c r="Q49" s="98">
        <v>67.599999999999994</v>
      </c>
      <c r="R49" s="98">
        <v>0</v>
      </c>
      <c r="S49" s="98">
        <v>0</v>
      </c>
      <c r="T49" s="98">
        <v>16.8</v>
      </c>
      <c r="U49" s="98">
        <v>0</v>
      </c>
      <c r="V49" s="98">
        <v>0</v>
      </c>
      <c r="W49" s="98">
        <v>111.2</v>
      </c>
      <c r="X49" s="98">
        <v>0</v>
      </c>
      <c r="Y49" s="99">
        <v>31.2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7" t="s">
        <v>12</v>
      </c>
      <c r="B50" s="98"/>
      <c r="C50" s="98"/>
      <c r="D50" s="95">
        <f t="shared" si="1"/>
        <v>336.8</v>
      </c>
      <c r="E50" s="98">
        <v>266.39999999999998</v>
      </c>
      <c r="F50" s="98">
        <v>34</v>
      </c>
      <c r="G50" s="98">
        <v>44.4</v>
      </c>
      <c r="H50" s="98">
        <v>45.2</v>
      </c>
      <c r="I50" s="98">
        <v>100</v>
      </c>
      <c r="J50" s="98">
        <v>20</v>
      </c>
      <c r="K50" s="98">
        <v>20</v>
      </c>
      <c r="L50" s="98">
        <v>48.800000000000004</v>
      </c>
      <c r="M50" s="98">
        <v>48.6</v>
      </c>
      <c r="N50" s="98">
        <v>20.8</v>
      </c>
      <c r="O50" s="98">
        <v>20.8</v>
      </c>
      <c r="P50" s="98">
        <v>54.800000000000004</v>
      </c>
      <c r="Q50" s="98">
        <v>81.600000000000009</v>
      </c>
      <c r="R50" s="98">
        <v>0</v>
      </c>
      <c r="S50" s="98">
        <v>0</v>
      </c>
      <c r="T50" s="98">
        <v>16</v>
      </c>
      <c r="U50" s="98">
        <v>0</v>
      </c>
      <c r="V50" s="98">
        <v>0</v>
      </c>
      <c r="W50" s="98">
        <v>109.60000000000001</v>
      </c>
      <c r="X50" s="98">
        <v>0</v>
      </c>
      <c r="Y50" s="99">
        <v>79.2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7" t="s">
        <v>13</v>
      </c>
      <c r="B51" s="98"/>
      <c r="C51" s="98"/>
      <c r="D51" s="95">
        <f t="shared" si="1"/>
        <v>350.8</v>
      </c>
      <c r="E51" s="98">
        <v>235.20000000000002</v>
      </c>
      <c r="F51" s="98">
        <v>35.200000000000003</v>
      </c>
      <c r="G51" s="98">
        <v>48</v>
      </c>
      <c r="H51" s="98">
        <v>41.2</v>
      </c>
      <c r="I51" s="98">
        <v>102.4</v>
      </c>
      <c r="J51" s="98">
        <v>20</v>
      </c>
      <c r="K51" s="98">
        <v>19.8</v>
      </c>
      <c r="L51" s="98">
        <v>50</v>
      </c>
      <c r="M51" s="98">
        <v>50.2</v>
      </c>
      <c r="N51" s="98">
        <v>21.6</v>
      </c>
      <c r="O51" s="98">
        <v>21.400000000000002</v>
      </c>
      <c r="P51" s="98">
        <v>53.2</v>
      </c>
      <c r="Q51" s="98">
        <v>89.600000000000009</v>
      </c>
      <c r="R51" s="98">
        <v>0</v>
      </c>
      <c r="S51" s="98">
        <v>0</v>
      </c>
      <c r="T51" s="98">
        <v>16</v>
      </c>
      <c r="U51" s="98">
        <v>0</v>
      </c>
      <c r="V51" s="98">
        <v>0</v>
      </c>
      <c r="W51" s="98">
        <v>115.2</v>
      </c>
      <c r="X51" s="98">
        <v>0</v>
      </c>
      <c r="Y51" s="99">
        <v>45.6</v>
      </c>
    </row>
    <row r="52" spans="1:54" ht="13.5" thickBot="1" x14ac:dyDescent="0.25">
      <c r="A52" s="97" t="s">
        <v>14</v>
      </c>
      <c r="B52" s="98"/>
      <c r="C52" s="98"/>
      <c r="D52" s="95">
        <f t="shared" si="1"/>
        <v>340</v>
      </c>
      <c r="E52" s="98">
        <v>252</v>
      </c>
      <c r="F52" s="98">
        <v>34</v>
      </c>
      <c r="G52" s="98">
        <v>48</v>
      </c>
      <c r="H52" s="98">
        <v>40.4</v>
      </c>
      <c r="I52" s="98">
        <v>102.4</v>
      </c>
      <c r="J52" s="98">
        <v>19.600000000000001</v>
      </c>
      <c r="K52" s="98">
        <v>19.600000000000001</v>
      </c>
      <c r="L52" s="98">
        <v>46.800000000000004</v>
      </c>
      <c r="M52" s="98">
        <v>46.800000000000004</v>
      </c>
      <c r="N52" s="98">
        <v>20.8</v>
      </c>
      <c r="O52" s="98">
        <v>21</v>
      </c>
      <c r="P52" s="98">
        <v>53.6</v>
      </c>
      <c r="Q52" s="98">
        <v>78.8</v>
      </c>
      <c r="R52" s="98">
        <v>0</v>
      </c>
      <c r="S52" s="98">
        <v>0</v>
      </c>
      <c r="T52" s="98">
        <v>16.8</v>
      </c>
      <c r="U52" s="98">
        <v>0</v>
      </c>
      <c r="V52" s="98">
        <v>0</v>
      </c>
      <c r="W52" s="98">
        <v>108.8</v>
      </c>
      <c r="X52" s="98">
        <v>0</v>
      </c>
      <c r="Y52" s="99">
        <v>78</v>
      </c>
    </row>
    <row r="53" spans="1:54" ht="13.5" thickBot="1" x14ac:dyDescent="0.25">
      <c r="A53" s="97" t="s">
        <v>15</v>
      </c>
      <c r="B53" s="98"/>
      <c r="C53" s="98"/>
      <c r="D53" s="95">
        <f t="shared" si="1"/>
        <v>342</v>
      </c>
      <c r="E53" s="98">
        <v>182.4</v>
      </c>
      <c r="F53" s="98">
        <v>36</v>
      </c>
      <c r="G53" s="98">
        <v>46.800000000000004</v>
      </c>
      <c r="H53" s="98">
        <v>40</v>
      </c>
      <c r="I53" s="98">
        <v>103.2</v>
      </c>
      <c r="J53" s="98">
        <v>20.400000000000002</v>
      </c>
      <c r="K53" s="98">
        <v>20.6</v>
      </c>
      <c r="L53" s="98">
        <v>45.6</v>
      </c>
      <c r="M53" s="98">
        <v>45.4</v>
      </c>
      <c r="N53" s="98">
        <v>20.8</v>
      </c>
      <c r="O53" s="98">
        <v>20.6</v>
      </c>
      <c r="P53" s="98">
        <v>50.800000000000004</v>
      </c>
      <c r="Q53" s="98">
        <v>79.600000000000009</v>
      </c>
      <c r="R53" s="98">
        <v>0</v>
      </c>
      <c r="S53" s="98">
        <v>0</v>
      </c>
      <c r="T53" s="98">
        <v>16</v>
      </c>
      <c r="U53" s="98">
        <v>0</v>
      </c>
      <c r="V53" s="98">
        <v>0</v>
      </c>
      <c r="W53" s="98">
        <v>110.4</v>
      </c>
      <c r="X53" s="98">
        <v>0</v>
      </c>
      <c r="Y53" s="99">
        <v>8.4</v>
      </c>
    </row>
    <row r="54" spans="1:54" ht="13.5" thickBot="1" x14ac:dyDescent="0.25">
      <c r="A54" s="97" t="s">
        <v>16</v>
      </c>
      <c r="B54" s="98"/>
      <c r="C54" s="98"/>
      <c r="D54" s="95">
        <f t="shared" si="1"/>
        <v>332.4</v>
      </c>
      <c r="E54" s="98">
        <v>172.8</v>
      </c>
      <c r="F54" s="98">
        <v>34.4</v>
      </c>
      <c r="G54" s="98">
        <v>44.4</v>
      </c>
      <c r="H54" s="98">
        <v>40</v>
      </c>
      <c r="I54" s="98">
        <v>100</v>
      </c>
      <c r="J54" s="98">
        <v>20.400000000000002</v>
      </c>
      <c r="K54" s="98">
        <v>20.2</v>
      </c>
      <c r="L54" s="98">
        <v>42.4</v>
      </c>
      <c r="M54" s="98">
        <v>42.6</v>
      </c>
      <c r="N54" s="98">
        <v>20</v>
      </c>
      <c r="O54" s="98">
        <v>20.2</v>
      </c>
      <c r="P54" s="98">
        <v>55.2</v>
      </c>
      <c r="Q54" s="98">
        <v>74.400000000000006</v>
      </c>
      <c r="R54" s="98">
        <v>0</v>
      </c>
      <c r="S54" s="98">
        <v>0</v>
      </c>
      <c r="T54" s="98">
        <v>16.8</v>
      </c>
      <c r="U54" s="98">
        <v>0</v>
      </c>
      <c r="V54" s="98">
        <v>0</v>
      </c>
      <c r="W54" s="98">
        <v>111.2</v>
      </c>
      <c r="X54" s="98">
        <v>0</v>
      </c>
      <c r="Y54" s="99">
        <v>0</v>
      </c>
    </row>
    <row r="55" spans="1:54" ht="13.5" thickBot="1" x14ac:dyDescent="0.25">
      <c r="A55" s="97" t="s">
        <v>17</v>
      </c>
      <c r="B55" s="98"/>
      <c r="C55" s="98"/>
      <c r="D55" s="95">
        <f t="shared" si="1"/>
        <v>338</v>
      </c>
      <c r="E55" s="98">
        <v>184.8</v>
      </c>
      <c r="F55" s="98">
        <v>34.800000000000004</v>
      </c>
      <c r="G55" s="98">
        <v>44.4</v>
      </c>
      <c r="H55" s="98">
        <v>46.800000000000004</v>
      </c>
      <c r="I55" s="98">
        <v>102.4</v>
      </c>
      <c r="J55" s="98">
        <v>20.8</v>
      </c>
      <c r="K55" s="98">
        <v>21</v>
      </c>
      <c r="L55" s="98">
        <v>46.800000000000004</v>
      </c>
      <c r="M55" s="98">
        <v>47</v>
      </c>
      <c r="N55" s="98">
        <v>20</v>
      </c>
      <c r="O55" s="98">
        <v>20</v>
      </c>
      <c r="P55" s="98">
        <v>52</v>
      </c>
      <c r="Q55" s="98">
        <v>78.400000000000006</v>
      </c>
      <c r="R55" s="98">
        <v>0</v>
      </c>
      <c r="S55" s="98">
        <v>0</v>
      </c>
      <c r="T55" s="98">
        <v>16</v>
      </c>
      <c r="U55" s="98">
        <v>0</v>
      </c>
      <c r="V55" s="98">
        <v>0</v>
      </c>
      <c r="W55" s="98">
        <v>109.60000000000001</v>
      </c>
      <c r="X55" s="98">
        <v>0</v>
      </c>
      <c r="Y55" s="99">
        <v>0</v>
      </c>
    </row>
    <row r="56" spans="1:54" ht="13.5" thickBot="1" x14ac:dyDescent="0.25">
      <c r="A56" s="97" t="s">
        <v>18</v>
      </c>
      <c r="B56" s="98"/>
      <c r="C56" s="98"/>
      <c r="D56" s="95">
        <f t="shared" si="1"/>
        <v>341.2</v>
      </c>
      <c r="E56" s="98">
        <v>184.8</v>
      </c>
      <c r="F56" s="98">
        <v>31.6</v>
      </c>
      <c r="G56" s="98">
        <v>45.6</v>
      </c>
      <c r="H56" s="98">
        <v>46</v>
      </c>
      <c r="I56" s="98">
        <v>103.2</v>
      </c>
      <c r="J56" s="98">
        <v>20.8</v>
      </c>
      <c r="K56" s="98">
        <v>20.6</v>
      </c>
      <c r="L56" s="98">
        <v>48</v>
      </c>
      <c r="M56" s="98">
        <v>47.6</v>
      </c>
      <c r="N56" s="98">
        <v>21.2</v>
      </c>
      <c r="O56" s="98">
        <v>21</v>
      </c>
      <c r="P56" s="98">
        <v>51.2</v>
      </c>
      <c r="Q56" s="98">
        <v>84</v>
      </c>
      <c r="R56" s="98">
        <v>0</v>
      </c>
      <c r="S56" s="98">
        <v>0</v>
      </c>
      <c r="T56" s="98">
        <v>16.8</v>
      </c>
      <c r="U56" s="98">
        <v>0</v>
      </c>
      <c r="V56" s="98">
        <v>0</v>
      </c>
      <c r="W56" s="98">
        <v>112.8</v>
      </c>
      <c r="X56" s="98">
        <v>0</v>
      </c>
      <c r="Y56" s="99">
        <v>0</v>
      </c>
    </row>
    <row r="57" spans="1:54" ht="13.5" thickBot="1" x14ac:dyDescent="0.25">
      <c r="A57" s="97" t="s">
        <v>19</v>
      </c>
      <c r="B57" s="98"/>
      <c r="C57" s="98"/>
      <c r="D57" s="95">
        <f t="shared" si="1"/>
        <v>340</v>
      </c>
      <c r="E57" s="98">
        <v>180</v>
      </c>
      <c r="F57" s="98">
        <v>36</v>
      </c>
      <c r="G57" s="98">
        <v>43.2</v>
      </c>
      <c r="H57" s="98">
        <v>44.4</v>
      </c>
      <c r="I57" s="98">
        <v>101.60000000000001</v>
      </c>
      <c r="J57" s="98">
        <v>19.2</v>
      </c>
      <c r="K57" s="98">
        <v>19.400000000000002</v>
      </c>
      <c r="L57" s="98">
        <v>46.4</v>
      </c>
      <c r="M57" s="98">
        <v>46.6</v>
      </c>
      <c r="N57" s="98">
        <v>20.400000000000002</v>
      </c>
      <c r="O57" s="98">
        <v>20.6</v>
      </c>
      <c r="P57" s="98">
        <v>52</v>
      </c>
      <c r="Q57" s="98">
        <v>80.400000000000006</v>
      </c>
      <c r="R57" s="98">
        <v>0</v>
      </c>
      <c r="S57" s="98">
        <v>0</v>
      </c>
      <c r="T57" s="98">
        <v>16</v>
      </c>
      <c r="U57" s="98">
        <v>0</v>
      </c>
      <c r="V57" s="98">
        <v>0</v>
      </c>
      <c r="W57" s="98">
        <v>112.8</v>
      </c>
      <c r="X57" s="98">
        <v>0</v>
      </c>
      <c r="Y57" s="99">
        <v>0</v>
      </c>
    </row>
    <row r="58" spans="1:54" ht="13.5" thickBot="1" x14ac:dyDescent="0.25">
      <c r="A58" s="97" t="s">
        <v>20</v>
      </c>
      <c r="B58" s="98"/>
      <c r="C58" s="98"/>
      <c r="D58" s="95">
        <f t="shared" si="1"/>
        <v>344.8</v>
      </c>
      <c r="E58" s="98">
        <v>187.20000000000002</v>
      </c>
      <c r="F58" s="98">
        <v>34.800000000000004</v>
      </c>
      <c r="G58" s="98">
        <v>45.6</v>
      </c>
      <c r="H58" s="98">
        <v>45.2</v>
      </c>
      <c r="I58" s="98">
        <v>103.2</v>
      </c>
      <c r="J58" s="98">
        <v>20.400000000000002</v>
      </c>
      <c r="K58" s="98">
        <v>20.400000000000002</v>
      </c>
      <c r="L58" s="98">
        <v>46</v>
      </c>
      <c r="M58" s="98">
        <v>45.800000000000004</v>
      </c>
      <c r="N58" s="98">
        <v>20.400000000000002</v>
      </c>
      <c r="O58" s="98">
        <v>20.400000000000002</v>
      </c>
      <c r="P58" s="98">
        <v>56.4</v>
      </c>
      <c r="Q58" s="98">
        <v>80.8</v>
      </c>
      <c r="R58" s="98">
        <v>0</v>
      </c>
      <c r="S58" s="98">
        <v>0</v>
      </c>
      <c r="T58" s="98">
        <v>16.8</v>
      </c>
      <c r="U58" s="98">
        <v>0</v>
      </c>
      <c r="V58" s="98">
        <v>0</v>
      </c>
      <c r="W58" s="98">
        <v>115.2</v>
      </c>
      <c r="X58" s="98">
        <v>0</v>
      </c>
      <c r="Y58" s="99">
        <v>0</v>
      </c>
    </row>
    <row r="59" spans="1:54" ht="13.5" thickBot="1" x14ac:dyDescent="0.25">
      <c r="A59" s="97" t="s">
        <v>21</v>
      </c>
      <c r="B59" s="98"/>
      <c r="C59" s="98"/>
      <c r="D59" s="95">
        <f t="shared" si="1"/>
        <v>352.4</v>
      </c>
      <c r="E59" s="98">
        <v>189.6</v>
      </c>
      <c r="F59" s="98">
        <v>36.4</v>
      </c>
      <c r="G59" s="98">
        <v>48</v>
      </c>
      <c r="H59" s="98">
        <v>48.800000000000004</v>
      </c>
      <c r="I59" s="98">
        <v>107.2</v>
      </c>
      <c r="J59" s="98">
        <v>20</v>
      </c>
      <c r="K59" s="98">
        <v>20</v>
      </c>
      <c r="L59" s="98">
        <v>49.6</v>
      </c>
      <c r="M59" s="98">
        <v>49.800000000000004</v>
      </c>
      <c r="N59" s="98">
        <v>20</v>
      </c>
      <c r="O59" s="98">
        <v>20</v>
      </c>
      <c r="P59" s="98">
        <v>54.800000000000004</v>
      </c>
      <c r="Q59" s="98">
        <v>85.2</v>
      </c>
      <c r="R59" s="98">
        <v>0</v>
      </c>
      <c r="S59" s="98">
        <v>0</v>
      </c>
      <c r="T59" s="98">
        <v>16.8</v>
      </c>
      <c r="U59" s="98">
        <v>0</v>
      </c>
      <c r="V59" s="98">
        <v>0</v>
      </c>
      <c r="W59" s="98">
        <v>111.2</v>
      </c>
      <c r="X59" s="98">
        <v>0</v>
      </c>
      <c r="Y59" s="99">
        <v>0</v>
      </c>
    </row>
    <row r="60" spans="1:54" ht="13.5" thickBot="1" x14ac:dyDescent="0.25">
      <c r="A60" s="97" t="s">
        <v>22</v>
      </c>
      <c r="B60" s="98"/>
      <c r="C60" s="98"/>
      <c r="D60" s="95">
        <f t="shared" si="1"/>
        <v>346</v>
      </c>
      <c r="E60" s="98">
        <v>194.4</v>
      </c>
      <c r="F60" s="98">
        <v>32.4</v>
      </c>
      <c r="G60" s="98">
        <v>49.2</v>
      </c>
      <c r="H60" s="98">
        <v>48</v>
      </c>
      <c r="I60" s="98">
        <v>104</v>
      </c>
      <c r="J60" s="98">
        <v>20.400000000000002</v>
      </c>
      <c r="K60" s="98">
        <v>20.2</v>
      </c>
      <c r="L60" s="98">
        <v>49.2</v>
      </c>
      <c r="M60" s="98">
        <v>49</v>
      </c>
      <c r="N60" s="98">
        <v>19.600000000000001</v>
      </c>
      <c r="O60" s="98">
        <v>19.400000000000002</v>
      </c>
      <c r="P60" s="98">
        <v>58.4</v>
      </c>
      <c r="Q60" s="98">
        <v>84.8</v>
      </c>
      <c r="R60" s="98">
        <v>0</v>
      </c>
      <c r="S60" s="98">
        <v>0</v>
      </c>
      <c r="T60" s="98">
        <v>16</v>
      </c>
      <c r="U60" s="98">
        <v>0</v>
      </c>
      <c r="V60" s="98">
        <v>0</v>
      </c>
      <c r="W60" s="98">
        <v>111.2</v>
      </c>
      <c r="X60" s="98">
        <v>0</v>
      </c>
      <c r="Y60" s="99">
        <v>0</v>
      </c>
    </row>
    <row r="61" spans="1:54" ht="13.5" thickBot="1" x14ac:dyDescent="0.25">
      <c r="A61" s="97" t="s">
        <v>23</v>
      </c>
      <c r="B61" s="98"/>
      <c r="C61" s="98"/>
      <c r="D61" s="95">
        <f t="shared" si="1"/>
        <v>339.6</v>
      </c>
      <c r="E61" s="98">
        <v>184.8</v>
      </c>
      <c r="F61" s="98">
        <v>32.799999999999997</v>
      </c>
      <c r="G61" s="98">
        <v>48</v>
      </c>
      <c r="H61" s="98">
        <v>46.4</v>
      </c>
      <c r="I61" s="98">
        <v>99.2</v>
      </c>
      <c r="J61" s="98">
        <v>19.600000000000001</v>
      </c>
      <c r="K61" s="98">
        <v>19.600000000000001</v>
      </c>
      <c r="L61" s="98">
        <v>47.6</v>
      </c>
      <c r="M61" s="98">
        <v>47.6</v>
      </c>
      <c r="N61" s="98">
        <v>19.2</v>
      </c>
      <c r="O61" s="98">
        <v>19.2</v>
      </c>
      <c r="P61" s="98">
        <v>58.4</v>
      </c>
      <c r="Q61" s="98">
        <v>79.600000000000009</v>
      </c>
      <c r="R61" s="98">
        <v>0</v>
      </c>
      <c r="S61" s="98">
        <v>0</v>
      </c>
      <c r="T61" s="98">
        <v>16.8</v>
      </c>
      <c r="U61" s="98">
        <v>0</v>
      </c>
      <c r="V61" s="98">
        <v>0</v>
      </c>
      <c r="W61" s="98">
        <v>112</v>
      </c>
      <c r="X61" s="98">
        <v>0</v>
      </c>
      <c r="Y61" s="99">
        <v>0</v>
      </c>
    </row>
    <row r="62" spans="1:54" ht="13.5" thickBot="1" x14ac:dyDescent="0.25">
      <c r="A62" s="97" t="s">
        <v>24</v>
      </c>
      <c r="B62" s="98"/>
      <c r="C62" s="98"/>
      <c r="D62" s="95">
        <f t="shared" si="1"/>
        <v>322</v>
      </c>
      <c r="E62" s="98">
        <v>175.20000000000002</v>
      </c>
      <c r="F62" s="98">
        <v>32.4</v>
      </c>
      <c r="G62" s="98">
        <v>42</v>
      </c>
      <c r="H62" s="98">
        <v>47.2</v>
      </c>
      <c r="I62" s="98">
        <v>97.600000000000009</v>
      </c>
      <c r="J62" s="98">
        <v>19.2</v>
      </c>
      <c r="K62" s="98">
        <v>19.400000000000002</v>
      </c>
      <c r="L62" s="98">
        <v>42</v>
      </c>
      <c r="M62" s="98">
        <v>42.2</v>
      </c>
      <c r="N62" s="98">
        <v>18.400000000000002</v>
      </c>
      <c r="O62" s="98">
        <v>18.600000000000001</v>
      </c>
      <c r="P62" s="98">
        <v>55.6</v>
      </c>
      <c r="Q62" s="98">
        <v>71.600000000000009</v>
      </c>
      <c r="R62" s="98">
        <v>0</v>
      </c>
      <c r="S62" s="98">
        <v>0</v>
      </c>
      <c r="T62" s="98">
        <v>16</v>
      </c>
      <c r="U62" s="98">
        <v>0</v>
      </c>
      <c r="V62" s="98">
        <v>0</v>
      </c>
      <c r="W62" s="98">
        <v>108</v>
      </c>
      <c r="X62" s="98">
        <v>0</v>
      </c>
      <c r="Y62" s="99">
        <v>0</v>
      </c>
    </row>
    <row r="63" spans="1:54" ht="13.5" thickBot="1" x14ac:dyDescent="0.25">
      <c r="A63" s="97" t="s">
        <v>25</v>
      </c>
      <c r="B63" s="98"/>
      <c r="C63" s="98"/>
      <c r="D63" s="95">
        <f t="shared" si="1"/>
        <v>308</v>
      </c>
      <c r="E63" s="98">
        <v>160.80000000000001</v>
      </c>
      <c r="F63" s="98">
        <v>29.6</v>
      </c>
      <c r="G63" s="98">
        <v>39.6</v>
      </c>
      <c r="H63" s="98">
        <v>45.2</v>
      </c>
      <c r="I63" s="98">
        <v>96</v>
      </c>
      <c r="J63" s="98">
        <v>18.8</v>
      </c>
      <c r="K63" s="98">
        <v>18.600000000000001</v>
      </c>
      <c r="L63" s="98">
        <v>36.4</v>
      </c>
      <c r="M63" s="98">
        <v>36.4</v>
      </c>
      <c r="N63" s="98">
        <v>18.400000000000002</v>
      </c>
      <c r="O63" s="98">
        <v>18.400000000000002</v>
      </c>
      <c r="P63" s="98">
        <v>51.6</v>
      </c>
      <c r="Q63" s="98">
        <v>62.800000000000004</v>
      </c>
      <c r="R63" s="98">
        <v>0</v>
      </c>
      <c r="S63" s="98">
        <v>0</v>
      </c>
      <c r="T63" s="98">
        <v>16.8</v>
      </c>
      <c r="U63" s="98">
        <v>0</v>
      </c>
      <c r="V63" s="98">
        <v>0</v>
      </c>
      <c r="W63" s="98">
        <v>106.4</v>
      </c>
      <c r="X63" s="98">
        <v>0</v>
      </c>
      <c r="Y63" s="99">
        <v>0</v>
      </c>
    </row>
    <row r="64" spans="1:54" ht="13.5" thickBot="1" x14ac:dyDescent="0.25">
      <c r="A64" s="100" t="s">
        <v>26</v>
      </c>
      <c r="B64" s="101"/>
      <c r="C64" s="101"/>
      <c r="D64" s="95">
        <f t="shared" si="1"/>
        <v>299.60000000000002</v>
      </c>
      <c r="E64" s="101">
        <v>148.80000000000001</v>
      </c>
      <c r="F64" s="101">
        <v>29.6</v>
      </c>
      <c r="G64" s="101">
        <v>39.6</v>
      </c>
      <c r="H64" s="101">
        <v>44.800000000000004</v>
      </c>
      <c r="I64" s="101">
        <v>88.8</v>
      </c>
      <c r="J64" s="101">
        <v>19.2</v>
      </c>
      <c r="K64" s="101">
        <v>19.2</v>
      </c>
      <c r="L64" s="101">
        <v>32.799999999999997</v>
      </c>
      <c r="M64" s="101">
        <v>32.799999999999997</v>
      </c>
      <c r="N64" s="101">
        <v>18.8</v>
      </c>
      <c r="O64" s="101">
        <v>18.600000000000001</v>
      </c>
      <c r="P64" s="101">
        <v>46.4</v>
      </c>
      <c r="Q64" s="101">
        <v>58.4</v>
      </c>
      <c r="R64" s="101">
        <v>0</v>
      </c>
      <c r="S64" s="101">
        <v>0</v>
      </c>
      <c r="T64" s="101">
        <v>16.8</v>
      </c>
      <c r="U64" s="101">
        <v>0</v>
      </c>
      <c r="V64" s="101">
        <v>0</v>
      </c>
      <c r="W64" s="101">
        <v>108.8</v>
      </c>
      <c r="X64" s="101">
        <v>0</v>
      </c>
      <c r="Y64" s="102">
        <v>0</v>
      </c>
    </row>
    <row r="71" spans="1:15" ht="18" x14ac:dyDescent="0.25">
      <c r="A71" s="103" t="s">
        <v>93</v>
      </c>
      <c r="B71" s="103"/>
      <c r="C71" s="103"/>
      <c r="D71" s="103"/>
      <c r="E71" s="103"/>
      <c r="F71" s="103"/>
      <c r="G71" s="103"/>
      <c r="H71" s="103"/>
      <c r="I71" s="103"/>
      <c r="J71" s="104"/>
      <c r="K71" s="104"/>
      <c r="L71" s="104"/>
      <c r="M71" s="104"/>
      <c r="N71" s="104"/>
      <c r="O71" s="104"/>
    </row>
    <row r="72" spans="1:15" ht="18.75" thickBot="1" x14ac:dyDescent="0.3">
      <c r="A72" s="105" t="s">
        <v>65</v>
      </c>
      <c r="B72" s="106"/>
      <c r="C72" s="106"/>
      <c r="D72" s="106"/>
      <c r="E72" s="106"/>
      <c r="F72" s="81"/>
      <c r="G72" s="105" t="s">
        <v>66</v>
      </c>
      <c r="H72" s="106"/>
      <c r="I72" s="106"/>
      <c r="J72" s="106"/>
      <c r="K72" s="106"/>
      <c r="L72" s="81"/>
      <c r="M72" s="81"/>
      <c r="N72" s="81"/>
      <c r="O72" s="81"/>
    </row>
    <row r="73" spans="1:15" ht="13.5" thickBot="1" x14ac:dyDescent="0.25">
      <c r="A73" s="107" t="s">
        <v>67</v>
      </c>
      <c r="B73" s="108"/>
      <c r="C73" s="109" t="s">
        <v>68</v>
      </c>
      <c r="D73" s="109" t="s">
        <v>69</v>
      </c>
      <c r="E73" s="109" t="s">
        <v>70</v>
      </c>
      <c r="F73" s="110"/>
      <c r="G73" s="107" t="s">
        <v>67</v>
      </c>
      <c r="H73" s="108"/>
      <c r="I73" s="109" t="s">
        <v>68</v>
      </c>
      <c r="J73" s="109" t="s">
        <v>69</v>
      </c>
      <c r="K73" s="109" t="s">
        <v>70</v>
      </c>
      <c r="L73" s="81"/>
      <c r="M73" s="81"/>
      <c r="N73" s="81"/>
      <c r="O73" s="81"/>
    </row>
    <row r="74" spans="1:15" ht="38.25" x14ac:dyDescent="0.2">
      <c r="A74" s="111" t="s">
        <v>71</v>
      </c>
      <c r="B74" s="112" t="s">
        <v>72</v>
      </c>
      <c r="C74" s="113">
        <v>10000</v>
      </c>
      <c r="D74" s="113">
        <v>10000</v>
      </c>
      <c r="E74" s="113">
        <v>10000</v>
      </c>
      <c r="F74" s="110"/>
      <c r="G74" s="111" t="s">
        <v>71</v>
      </c>
      <c r="H74" s="112" t="s">
        <v>72</v>
      </c>
      <c r="I74" s="113">
        <v>10000</v>
      </c>
      <c r="J74" s="113">
        <v>10000</v>
      </c>
      <c r="K74" s="113">
        <v>10000</v>
      </c>
      <c r="L74" s="81"/>
      <c r="M74" s="81"/>
      <c r="N74" s="81"/>
      <c r="O74" s="81"/>
    </row>
    <row r="75" spans="1:15" ht="38.25" x14ac:dyDescent="0.2">
      <c r="A75" s="114" t="s">
        <v>73</v>
      </c>
      <c r="B75" s="115" t="s">
        <v>74</v>
      </c>
      <c r="C75" s="116">
        <v>16.3</v>
      </c>
      <c r="D75" s="116">
        <v>16.3</v>
      </c>
      <c r="E75" s="116">
        <v>16.3</v>
      </c>
      <c r="F75" s="110"/>
      <c r="G75" s="114" t="s">
        <v>73</v>
      </c>
      <c r="H75" s="115" t="s">
        <v>74</v>
      </c>
      <c r="I75" s="116">
        <v>16.899999999999999</v>
      </c>
      <c r="J75" s="116">
        <v>16.899999999999999</v>
      </c>
      <c r="K75" s="116">
        <v>16.899999999999999</v>
      </c>
      <c r="L75" s="81"/>
      <c r="M75" s="81"/>
      <c r="N75" s="81"/>
      <c r="O75" s="81"/>
    </row>
    <row r="76" spans="1:15" ht="38.25" x14ac:dyDescent="0.2">
      <c r="A76" s="114" t="s">
        <v>75</v>
      </c>
      <c r="B76" s="115" t="s">
        <v>76</v>
      </c>
      <c r="C76" s="116">
        <v>61.9</v>
      </c>
      <c r="D76" s="116">
        <v>61.9</v>
      </c>
      <c r="E76" s="116">
        <v>61.9</v>
      </c>
      <c r="F76" s="117"/>
      <c r="G76" s="114" t="s">
        <v>75</v>
      </c>
      <c r="H76" s="115" t="s">
        <v>76</v>
      </c>
      <c r="I76" s="116">
        <v>64.3</v>
      </c>
      <c r="J76" s="116">
        <v>64.3</v>
      </c>
      <c r="K76" s="116">
        <v>64.3</v>
      </c>
      <c r="L76" s="81"/>
      <c r="M76" s="81"/>
      <c r="N76" s="81"/>
      <c r="O76" s="81"/>
    </row>
    <row r="77" spans="1:15" ht="38.25" x14ac:dyDescent="0.2">
      <c r="A77" s="114" t="s">
        <v>77</v>
      </c>
      <c r="B77" s="115" t="s">
        <v>78</v>
      </c>
      <c r="C77" s="116">
        <v>0.61</v>
      </c>
      <c r="D77" s="116">
        <v>0.61</v>
      </c>
      <c r="E77" s="116">
        <v>0.61</v>
      </c>
      <c r="F77" s="117"/>
      <c r="G77" s="114" t="s">
        <v>77</v>
      </c>
      <c r="H77" s="115" t="s">
        <v>78</v>
      </c>
      <c r="I77" s="116">
        <v>0.63</v>
      </c>
      <c r="J77" s="116">
        <v>0.63</v>
      </c>
      <c r="K77" s="116">
        <v>0.63</v>
      </c>
      <c r="L77" s="81"/>
      <c r="M77" s="81"/>
      <c r="N77" s="81"/>
      <c r="O77" s="81"/>
    </row>
    <row r="78" spans="1:15" ht="51" x14ac:dyDescent="0.2">
      <c r="A78" s="114" t="s">
        <v>79</v>
      </c>
      <c r="B78" s="115" t="s">
        <v>80</v>
      </c>
      <c r="C78" s="116">
        <v>11</v>
      </c>
      <c r="D78" s="116">
        <v>11</v>
      </c>
      <c r="E78" s="116">
        <v>11</v>
      </c>
      <c r="F78" s="117"/>
      <c r="G78" s="114" t="s">
        <v>79</v>
      </c>
      <c r="H78" s="115" t="s">
        <v>80</v>
      </c>
      <c r="I78" s="116">
        <v>10.8</v>
      </c>
      <c r="J78" s="116">
        <v>10.8</v>
      </c>
      <c r="K78" s="116">
        <v>10.8</v>
      </c>
      <c r="L78" s="118">
        <v>4</v>
      </c>
      <c r="M78" s="118">
        <v>10</v>
      </c>
      <c r="N78" s="118">
        <v>22</v>
      </c>
      <c r="O78" s="81"/>
    </row>
    <row r="79" spans="1:15" x14ac:dyDescent="0.2">
      <c r="A79" s="119" t="s">
        <v>81</v>
      </c>
      <c r="B79" s="115" t="s">
        <v>82</v>
      </c>
      <c r="C79" s="120">
        <f>D10</f>
        <v>415.2</v>
      </c>
      <c r="D79" s="121">
        <f>D16</f>
        <v>789.6</v>
      </c>
      <c r="E79" s="121">
        <f>D28</f>
        <v>770.4</v>
      </c>
      <c r="F79" s="117"/>
      <c r="G79" s="119" t="s">
        <v>81</v>
      </c>
      <c r="H79" s="115" t="s">
        <v>82</v>
      </c>
      <c r="I79" s="120">
        <f>E10</f>
        <v>324</v>
      </c>
      <c r="J79" s="121">
        <f>E16</f>
        <v>657.6</v>
      </c>
      <c r="K79" s="121">
        <f>E28</f>
        <v>648</v>
      </c>
      <c r="L79" s="122">
        <f t="shared" ref="L79:N80" si="2">(C79+I79)/1000</f>
        <v>0.73920000000000008</v>
      </c>
      <c r="M79" s="122">
        <f t="shared" si="2"/>
        <v>1.4472</v>
      </c>
      <c r="N79" s="122">
        <f t="shared" si="2"/>
        <v>1.4184000000000001</v>
      </c>
      <c r="O79" s="81" t="s">
        <v>83</v>
      </c>
    </row>
    <row r="80" spans="1:15" x14ac:dyDescent="0.2">
      <c r="A80" s="123"/>
      <c r="B80" s="115" t="s">
        <v>84</v>
      </c>
      <c r="C80" s="121">
        <f>D44</f>
        <v>283.2</v>
      </c>
      <c r="D80" s="121">
        <f>D50</f>
        <v>336.8</v>
      </c>
      <c r="E80" s="121">
        <f>D62</f>
        <v>322</v>
      </c>
      <c r="F80" s="117"/>
      <c r="G80" s="123"/>
      <c r="H80" s="115" t="s">
        <v>84</v>
      </c>
      <c r="I80" s="121">
        <f>E44</f>
        <v>127.2</v>
      </c>
      <c r="J80" s="121">
        <f>E50</f>
        <v>266.39999999999998</v>
      </c>
      <c r="K80" s="121">
        <f>E62</f>
        <v>175.20000000000002</v>
      </c>
      <c r="L80" s="122">
        <f t="shared" si="2"/>
        <v>0.41039999999999999</v>
      </c>
      <c r="M80" s="122">
        <f>(D80+J80)/1000</f>
        <v>0.60320000000000007</v>
      </c>
      <c r="N80" s="122">
        <f t="shared" si="2"/>
        <v>0.49720000000000003</v>
      </c>
      <c r="O80" s="81" t="s">
        <v>85</v>
      </c>
    </row>
    <row r="81" spans="1:15" x14ac:dyDescent="0.2">
      <c r="A81" s="124"/>
      <c r="B81" s="115" t="s">
        <v>86</v>
      </c>
      <c r="C81" s="125">
        <f>SQRT(C79^2+C80^2)</f>
        <v>502.58658955447663</v>
      </c>
      <c r="D81" s="125">
        <f>SQRT(D79^2+D80^2)</f>
        <v>858.43019518187964</v>
      </c>
      <c r="E81" s="125">
        <f>SQRT(E79^2+E80^2)</f>
        <v>834.98512561601956</v>
      </c>
      <c r="F81" s="117"/>
      <c r="G81" s="124"/>
      <c r="H81" s="115" t="s">
        <v>86</v>
      </c>
      <c r="I81" s="125">
        <f>SQRT(I79^2+I80^2)</f>
        <v>348.07447478951974</v>
      </c>
      <c r="J81" s="125">
        <f>SQRT(J79^2+J80^2)</f>
        <v>709.51160667039119</v>
      </c>
      <c r="K81" s="125">
        <f>SQRT(K79^2+K80^2)</f>
        <v>671.26674280795407</v>
      </c>
      <c r="L81" s="81"/>
      <c r="M81" s="81"/>
      <c r="N81" s="81"/>
      <c r="O81" s="81"/>
    </row>
    <row r="82" spans="1:15" ht="39" thickBot="1" x14ac:dyDescent="0.25">
      <c r="A82" s="126" t="s">
        <v>87</v>
      </c>
      <c r="B82" s="127" t="s">
        <v>88</v>
      </c>
      <c r="C82" s="128">
        <f>C81/C74</f>
        <v>5.0258658955447663E-2</v>
      </c>
      <c r="D82" s="128">
        <f>D81/D74</f>
        <v>8.5843019518187957E-2</v>
      </c>
      <c r="E82" s="128">
        <f>E81/E74</f>
        <v>8.3498512561601956E-2</v>
      </c>
      <c r="F82" s="117"/>
      <c r="G82" s="126" t="s">
        <v>87</v>
      </c>
      <c r="H82" s="127" t="s">
        <v>88</v>
      </c>
      <c r="I82" s="128">
        <f>I81/I74</f>
        <v>3.4807447478951974E-2</v>
      </c>
      <c r="J82" s="128">
        <f>J81/J74</f>
        <v>7.0951160667039118E-2</v>
      </c>
      <c r="K82" s="128">
        <f>K81/K74</f>
        <v>6.7126674280795412E-2</v>
      </c>
      <c r="L82" s="81"/>
      <c r="M82" s="81"/>
      <c r="N82" s="81"/>
      <c r="O82" s="81"/>
    </row>
    <row r="83" spans="1:15" ht="38.25" x14ac:dyDescent="0.2">
      <c r="A83" s="111" t="s">
        <v>89</v>
      </c>
      <c r="B83" s="112" t="s">
        <v>90</v>
      </c>
      <c r="C83" s="129">
        <f>C76*C82^2+C75</f>
        <v>16.456355240320001</v>
      </c>
      <c r="D83" s="129">
        <f>D76*D82^2+D75</f>
        <v>16.756142585599999</v>
      </c>
      <c r="E83" s="129">
        <f>E76*E82^2+E75</f>
        <v>16.731566899040001</v>
      </c>
      <c r="F83" s="117"/>
      <c r="G83" s="111" t="s">
        <v>89</v>
      </c>
      <c r="H83" s="112" t="s">
        <v>90</v>
      </c>
      <c r="I83" s="129">
        <f>I76*I82^2+I75</f>
        <v>16.977903205119997</v>
      </c>
      <c r="J83" s="129">
        <f>J76*J82^2+J75</f>
        <v>17.223690520959998</v>
      </c>
      <c r="K83" s="129">
        <f>K76*K82^2+K75</f>
        <v>17.18973518272</v>
      </c>
      <c r="L83" s="81"/>
      <c r="M83" s="81"/>
      <c r="N83" s="81"/>
      <c r="O83" s="81"/>
    </row>
    <row r="84" spans="1:15" ht="51.75" thickBot="1" x14ac:dyDescent="0.25">
      <c r="A84" s="130" t="s">
        <v>91</v>
      </c>
      <c r="B84" s="131" t="s">
        <v>92</v>
      </c>
      <c r="C84" s="132">
        <f>(C78*C82^2+C77)/100*C74</f>
        <v>63.778526079999999</v>
      </c>
      <c r="D84" s="132">
        <f>(D78*D82^2+D77)/100*D74</f>
        <v>69.105926399999987</v>
      </c>
      <c r="E84" s="132">
        <f>(E78*E82^2+E77)/100*E74</f>
        <v>68.669201759999993</v>
      </c>
      <c r="F84" s="117"/>
      <c r="G84" s="130" t="s">
        <v>91</v>
      </c>
      <c r="H84" s="131" t="s">
        <v>92</v>
      </c>
      <c r="I84" s="132">
        <f>(I78*I82^2+I77)/100*I74</f>
        <v>64.308483072000001</v>
      </c>
      <c r="J84" s="132">
        <f>(J78*J82^2+J77)/100*J74</f>
        <v>68.436792576000002</v>
      </c>
      <c r="K84" s="132">
        <f>(K78*K82^2+K77)/100*K74</f>
        <v>67.866469632000005</v>
      </c>
      <c r="L84" s="81"/>
      <c r="M84" s="81"/>
      <c r="N84" s="81"/>
      <c r="O84" s="81"/>
    </row>
  </sheetData>
  <mergeCells count="7">
    <mergeCell ref="A71:I71"/>
    <mergeCell ref="A72:E72"/>
    <mergeCell ref="G72:K72"/>
    <mergeCell ref="A73:B73"/>
    <mergeCell ref="G73:H73"/>
    <mergeCell ref="A79:A81"/>
    <mergeCell ref="G79:G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2020-06-29T06:52:06Z</dcterms:modified>
</cp:coreProperties>
</file>