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горизонтально'!$I$74</definedName>
    <definedName name="allow_energy">'Время горизонтально'!$F$74</definedName>
    <definedName name="calc_with">'Время горизонтально'!$E$74</definedName>
    <definedName name="energy">'Время горизонтально'!$AA$4</definedName>
    <definedName name="group">'Время горизонтально'!$B$5</definedName>
    <definedName name="interval">'Время горизонтально'!$D$74</definedName>
    <definedName name="is_group">'Время горизонтально'!$G$74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горизонтально'!$B$74</definedName>
    <definedName name="start">'Время горизонтально'!#REF!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горизонтально'!$H$74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9" i="1"/>
  <c r="W19" i="1"/>
  <c r="X19" i="1"/>
  <c r="Y19" i="1"/>
  <c r="Z19" i="1"/>
  <c r="K19" i="1"/>
  <c r="L19" i="1"/>
  <c r="M19" i="1"/>
  <c r="N19" i="1"/>
  <c r="O19" i="1"/>
  <c r="P19" i="1"/>
  <c r="Q19" i="1"/>
  <c r="R19" i="1"/>
  <c r="S19" i="1"/>
  <c r="T19" i="1"/>
  <c r="U19" i="1"/>
  <c r="V19" i="1"/>
  <c r="D19" i="1"/>
  <c r="E19" i="1"/>
  <c r="F19" i="1"/>
  <c r="G19" i="1"/>
  <c r="H19" i="1"/>
  <c r="I19" i="1"/>
  <c r="J19" i="1"/>
  <c r="C19" i="1"/>
</calcChain>
</file>

<file path=xl/sharedStrings.xml><?xml version="1.0" encoding="utf-8"?>
<sst xmlns="http://schemas.openxmlformats.org/spreadsheetml/2006/main" count="77" uniqueCount="51">
  <si>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</si>
  <si>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</si>
  <si>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</si>
  <si>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</si>
  <si>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</si>
  <si>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</si>
  <si>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</si>
  <si>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</si>
  <si>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</si>
  <si>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</si>
  <si>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</si>
  <si>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</si>
  <si>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</si>
  <si>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</si>
  <si>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</si>
  <si>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</si>
  <si>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</si>
  <si>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</si>
  <si>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</si>
  <si>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</si>
  <si>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</si>
  <si>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</si>
  <si>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</si>
  <si>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</si>
  <si>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</si>
  <si>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</si>
  <si>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</si>
  <si>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</si>
  <si>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</si>
  <si>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</si>
  <si>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</si>
  <si>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</si>
  <si>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</si>
  <si>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</si>
  <si>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</si>
  <si>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</si>
  <si>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</si>
  <si>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</si>
  <si>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</si>
  <si>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35 кВ Новокемская</t>
  </si>
  <si>
    <t xml:space="preserve"> 0,4 Новокемская ТСН 1 ао RS</t>
  </si>
  <si>
    <t xml:space="preserve"> 10 Новокемская Т 1 ап RS</t>
  </si>
  <si>
    <t xml:space="preserve"> 10 Новокемская Т 2 ап RS</t>
  </si>
  <si>
    <t xml:space="preserve"> 10 Новокемская-Кьянда ао RS</t>
  </si>
  <si>
    <t xml:space="preserve"> 10 Новокемская-ЛПХ ап RS</t>
  </si>
  <si>
    <t xml:space="preserve"> 10 Новокемская-Поселок ао RS</t>
  </si>
  <si>
    <t xml:space="preserve"> 10 Новокемская-Промзона ао RS</t>
  </si>
  <si>
    <t xml:space="preserve"> 35 Новокемская Т 1 ао RS</t>
  </si>
  <si>
    <t xml:space="preserve"> 35 Новокемская Т 1 ап RS</t>
  </si>
  <si>
    <t xml:space="preserve"> 35 Новокемская Т 2 ао RS</t>
  </si>
  <si>
    <t xml:space="preserve"> 35 Новокемская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</si>
</sst>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10" fillId="0" borderId="0" xfId="0" applyNumberFormat="1" applyFont="1" applyAlignment="1">
      <alignment horizontal="left" vertical="top"/>
    </xf>
    <xf numFmtId="3" fontId="8" fillId="0" borderId="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1" fontId="5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/>
    </xf>
    <xf numFmtId="1" fontId="10" fillId="0" borderId="0" xfId="0" applyNumberFormat="1" applyFont="1" applyFill="1" applyAlignment="1">
      <alignment horizontal="left" vertical="top"/>
    </xf>
    <xf numFmtId="1" fontId="4" fillId="0" borderId="0" xfId="0" applyNumberFormat="1" applyFont="1" applyFill="1" applyAlignment="1">
      <alignment horizontal="right"/>
    </xf>
    <xf numFmtId="0" fontId="2" fillId="0" borderId="0" xfId="0" applyFont="1" applyFill="1"/>
    <xf numFmtId="1" fontId="6" fillId="0" borderId="0" xfId="0" applyNumberFormat="1" applyFont="1" applyFill="1" applyAlignment="1">
      <alignment horizontal="left" vertical="top"/>
    </xf>
    <xf numFmtId="3" fontId="7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left" vertical="top"/>
    </xf>
    <xf numFmtId="3" fontId="8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/>
    </xf>
    <xf numFmtId="1" fontId="4" fillId="0" borderId="3" xfId="0" applyNumberFormat="1" applyFont="1" applyFill="1" applyBorder="1" applyAlignment="1">
      <alignment horizontal="right" vertical="top" wrapText="1"/>
    </xf>
    <xf numFmtId="1" fontId="4" fillId="0" borderId="3" xfId="0" applyNumberFormat="1" applyFont="1" applyFill="1" applyBorder="1" applyAlignment="1">
      <alignment horizontal="right" vertical="top"/>
    </xf>
    <xf numFmtId="1" fontId="4" fillId="0" borderId="3" xfId="0" applyNumberFormat="1" applyFont="1" applyFill="1" applyBorder="1" applyAlignment="1">
      <alignment horizontal="right"/>
    </xf>
    <xf numFmtId="1" fontId="4" fillId="0" borderId="8" xfId="0" applyNumberFormat="1" applyFont="1" applyFill="1" applyBorder="1" applyAlignment="1">
      <alignment horizontal="right"/>
    </xf>
    <xf numFmtId="3" fontId="3" fillId="0" borderId="14" xfId="0" applyNumberFormat="1" applyFont="1" applyFill="1" applyBorder="1" applyAlignment="1">
      <alignment horizontal="right"/>
    </xf>
    <xf numFmtId="0" fontId="5" fillId="0" borderId="10" xfId="0" applyFont="1" applyFill="1" applyBorder="1" applyAlignment="1">
      <alignment wrapText="1"/>
    </xf>
    <xf numFmtId="0" fontId="8" fillId="0" borderId="11" xfId="0" applyFont="1" applyFill="1" applyBorder="1" applyAlignment="1">
      <alignment horizontal="right"/>
    </xf>
    <xf numFmtId="1" fontId="5" fillId="0" borderId="11" xfId="0" applyNumberFormat="1" applyFont="1" applyFill="1" applyBorder="1" applyAlignment="1">
      <alignment horizontal="right" wrapText="1"/>
    </xf>
    <xf numFmtId="1" fontId="5" fillId="0" borderId="12" xfId="0" applyNumberFormat="1" applyFont="1" applyFill="1" applyBorder="1" applyAlignment="1">
      <alignment horizontal="right" wrapText="1"/>
    </xf>
    <xf numFmtId="3" fontId="3" fillId="0" borderId="13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0" fontId="4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4"/>
  <sheetViews>
    <sheetView tabSelected="1" topLeftCell="B1" zoomScaleNormal="100" zoomScaleSheetLayoutView="100" workbookViewId="0">
      <selection activeCell="G4" sqref="G4"/>
    </sheetView>
  </sheetViews>
  <sheetFormatPr defaultRowHeight="12.75" x14ac:dyDescent="0.2"/>
  <cols>
    <col min="1" max="1" width="5" style="35" hidden="1" customWidth="1"/>
    <col min="2" max="2" width="30.7109375" style="36" customWidth="1"/>
    <col min="3" max="3" width="7.7109375" style="46" customWidth="1"/>
    <col min="4" max="11" width="7.7109375" style="38" customWidth="1"/>
    <col min="12" max="26" width="7.7109375" style="40" customWidth="1"/>
    <col min="27" max="27" width="12.7109375" style="41" customWidth="1"/>
    <col min="28" max="16384" width="9.140625" style="41"/>
  </cols>
  <sheetData>
    <row r="2" spans="1:27" ht="24.75" customHeight="1" x14ac:dyDescent="0.2">
      <c r="C2" s="37"/>
      <c r="E2" s="39" t="s">
        <v>32</v>
      </c>
      <c r="F2" s="37"/>
      <c r="G2" s="37"/>
      <c r="H2" s="37"/>
      <c r="I2" s="37"/>
      <c r="J2" s="37"/>
    </row>
    <row r="3" spans="1:27" ht="21" customHeight="1" x14ac:dyDescent="0.2">
      <c r="C3" s="38"/>
      <c r="E3" s="42"/>
    </row>
    <row r="4" spans="1:27" ht="12.75" customHeight="1" x14ac:dyDescent="0.2">
      <c r="C4" s="38"/>
      <c r="AA4" s="43" t="s">
        <v>37</v>
      </c>
    </row>
    <row r="5" spans="1:27" ht="18.75" x14ac:dyDescent="0.2">
      <c r="B5" s="44" t="s">
        <v>39</v>
      </c>
      <c r="C5" s="38"/>
      <c r="AA5" s="45" t="s">
        <v>38</v>
      </c>
    </row>
    <row r="6" spans="1:27" ht="13.5" thickBot="1" x14ac:dyDescent="0.25"/>
    <row r="7" spans="1:27" ht="37.5" customHeight="1" thickBot="1" x14ac:dyDescent="0.25">
      <c r="A7" s="47" t="s">
        <v>0</v>
      </c>
      <c r="B7" s="48" t="s">
        <v>1</v>
      </c>
      <c r="C7" s="49" t="s">
        <v>3</v>
      </c>
      <c r="D7" s="49" t="s">
        <v>4</v>
      </c>
      <c r="E7" s="49" t="s">
        <v>5</v>
      </c>
      <c r="F7" s="49" t="s">
        <v>6</v>
      </c>
      <c r="G7" s="49" t="s">
        <v>7</v>
      </c>
      <c r="H7" s="49" t="s">
        <v>8</v>
      </c>
      <c r="I7" s="49" t="s">
        <v>9</v>
      </c>
      <c r="J7" s="49" t="s">
        <v>10</v>
      </c>
      <c r="K7" s="49" t="s">
        <v>11</v>
      </c>
      <c r="L7" s="49" t="s">
        <v>12</v>
      </c>
      <c r="M7" s="49" t="s">
        <v>13</v>
      </c>
      <c r="N7" s="49" t="s">
        <v>14</v>
      </c>
      <c r="O7" s="49" t="s">
        <v>15</v>
      </c>
      <c r="P7" s="49" t="s">
        <v>16</v>
      </c>
      <c r="Q7" s="49" t="s">
        <v>17</v>
      </c>
      <c r="R7" s="49" t="s">
        <v>18</v>
      </c>
      <c r="S7" s="49" t="s">
        <v>19</v>
      </c>
      <c r="T7" s="49" t="s">
        <v>20</v>
      </c>
      <c r="U7" s="49" t="s">
        <v>21</v>
      </c>
      <c r="V7" s="49" t="s">
        <v>22</v>
      </c>
      <c r="W7" s="49" t="s">
        <v>23</v>
      </c>
      <c r="X7" s="49" t="s">
        <v>24</v>
      </c>
      <c r="Y7" s="49" t="s">
        <v>25</v>
      </c>
      <c r="Z7" s="50" t="s">
        <v>26</v>
      </c>
      <c r="AA7" s="51" t="s">
        <v>35</v>
      </c>
    </row>
    <row r="8" spans="1:27" x14ac:dyDescent="0.2">
      <c r="A8" s="52"/>
      <c r="B8" s="53" t="s">
        <v>40</v>
      </c>
      <c r="C8" s="54">
        <v>9.7080000000000002</v>
      </c>
      <c r="D8" s="55">
        <v>9.7439999999999998</v>
      </c>
      <c r="E8" s="55">
        <v>10.008000000000001</v>
      </c>
      <c r="F8" s="55">
        <v>8.4960000000000004</v>
      </c>
      <c r="G8" s="55">
        <v>8.7840000000000007</v>
      </c>
      <c r="H8" s="55">
        <v>9.588000000000001</v>
      </c>
      <c r="I8" s="55">
        <v>9.9359999999999999</v>
      </c>
      <c r="J8" s="55">
        <v>10.392000000000001</v>
      </c>
      <c r="K8" s="55">
        <v>7.5360000000000005</v>
      </c>
      <c r="L8" s="56">
        <v>9.5400000000000009</v>
      </c>
      <c r="M8" s="56">
        <v>9.36</v>
      </c>
      <c r="N8" s="56">
        <v>9.516</v>
      </c>
      <c r="O8" s="56">
        <v>7.968</v>
      </c>
      <c r="P8" s="56">
        <v>10.620000000000001</v>
      </c>
      <c r="Q8" s="56">
        <v>10.776</v>
      </c>
      <c r="R8" s="56">
        <v>10.788</v>
      </c>
      <c r="S8" s="56">
        <v>10.968</v>
      </c>
      <c r="T8" s="56">
        <v>9.1319999999999997</v>
      </c>
      <c r="U8" s="56">
        <v>11.064</v>
      </c>
      <c r="V8" s="56">
        <v>11.304</v>
      </c>
      <c r="W8" s="56">
        <v>10.704000000000001</v>
      </c>
      <c r="X8" s="56">
        <v>9.1080000000000005</v>
      </c>
      <c r="Y8" s="56">
        <v>7.3080000000000007</v>
      </c>
      <c r="Z8" s="57">
        <v>9.6120000000000001</v>
      </c>
      <c r="AA8" s="58">
        <v>231.96000000000004</v>
      </c>
    </row>
    <row r="9" spans="1:27" x14ac:dyDescent="0.2">
      <c r="A9" s="52"/>
      <c r="B9" s="53" t="s">
        <v>41</v>
      </c>
      <c r="C9" s="54">
        <v>87.2</v>
      </c>
      <c r="D9" s="55">
        <v>84</v>
      </c>
      <c r="E9" s="55">
        <v>83.600000000000009</v>
      </c>
      <c r="F9" s="55">
        <v>82.4</v>
      </c>
      <c r="G9" s="55">
        <v>80.400000000000006</v>
      </c>
      <c r="H9" s="55">
        <v>82.8</v>
      </c>
      <c r="I9" s="55">
        <v>97.600000000000009</v>
      </c>
      <c r="J9" s="55">
        <v>114.4</v>
      </c>
      <c r="K9" s="55">
        <v>128</v>
      </c>
      <c r="L9" s="56">
        <v>116.4</v>
      </c>
      <c r="M9" s="56">
        <v>107.60000000000001</v>
      </c>
      <c r="N9" s="56">
        <v>105.60000000000001</v>
      </c>
      <c r="O9" s="56">
        <v>106</v>
      </c>
      <c r="P9" s="56">
        <v>98.4</v>
      </c>
      <c r="Q9" s="56">
        <v>96.8</v>
      </c>
      <c r="R9" s="56">
        <v>104</v>
      </c>
      <c r="S9" s="56">
        <v>126.8</v>
      </c>
      <c r="T9" s="56">
        <v>130.4</v>
      </c>
      <c r="U9" s="56">
        <v>132</v>
      </c>
      <c r="V9" s="56">
        <v>126.4</v>
      </c>
      <c r="W9" s="56">
        <v>121.2</v>
      </c>
      <c r="X9" s="56">
        <v>110.4</v>
      </c>
      <c r="Y9" s="56">
        <v>98.4</v>
      </c>
      <c r="Z9" s="57">
        <v>88.4</v>
      </c>
      <c r="AA9" s="58">
        <v>2509.1999999999998</v>
      </c>
    </row>
    <row r="10" spans="1:27" x14ac:dyDescent="0.2">
      <c r="A10" s="52"/>
      <c r="B10" s="53" t="s">
        <v>42</v>
      </c>
      <c r="C10" s="54">
        <v>49.2</v>
      </c>
      <c r="D10" s="55">
        <v>49.6</v>
      </c>
      <c r="E10" s="55">
        <v>46.800000000000004</v>
      </c>
      <c r="F10" s="55">
        <v>44.800000000000004</v>
      </c>
      <c r="G10" s="55">
        <v>46</v>
      </c>
      <c r="H10" s="55">
        <v>47.2</v>
      </c>
      <c r="I10" s="55">
        <v>48.800000000000004</v>
      </c>
      <c r="J10" s="55">
        <v>49.2</v>
      </c>
      <c r="K10" s="55">
        <v>52</v>
      </c>
      <c r="L10" s="56">
        <v>47.6</v>
      </c>
      <c r="M10" s="56">
        <v>46</v>
      </c>
      <c r="N10" s="56">
        <v>46</v>
      </c>
      <c r="O10" s="56">
        <v>46.4</v>
      </c>
      <c r="P10" s="56">
        <v>46</v>
      </c>
      <c r="Q10" s="56">
        <v>48.800000000000004</v>
      </c>
      <c r="R10" s="56">
        <v>52</v>
      </c>
      <c r="S10" s="56">
        <v>57.6</v>
      </c>
      <c r="T10" s="56">
        <v>53.2</v>
      </c>
      <c r="U10" s="56">
        <v>53.6</v>
      </c>
      <c r="V10" s="56">
        <v>58</v>
      </c>
      <c r="W10" s="56">
        <v>55.6</v>
      </c>
      <c r="X10" s="56">
        <v>52.800000000000004</v>
      </c>
      <c r="Y10" s="56">
        <v>47.2</v>
      </c>
      <c r="Z10" s="57">
        <v>46.4</v>
      </c>
      <c r="AA10" s="58">
        <v>1190.8000000000002</v>
      </c>
    </row>
    <row r="11" spans="1:27" x14ac:dyDescent="0.2">
      <c r="A11" s="52"/>
      <c r="B11" s="53" t="s">
        <v>43</v>
      </c>
      <c r="C11" s="54">
        <v>49.800000000000004</v>
      </c>
      <c r="D11" s="55">
        <v>49.6</v>
      </c>
      <c r="E11" s="55">
        <v>47.6</v>
      </c>
      <c r="F11" s="55">
        <v>45</v>
      </c>
      <c r="G11" s="55">
        <v>46.4</v>
      </c>
      <c r="H11" s="55">
        <v>47.4</v>
      </c>
      <c r="I11" s="55">
        <v>49.4</v>
      </c>
      <c r="J11" s="55">
        <v>49.6</v>
      </c>
      <c r="K11" s="55">
        <v>52.4</v>
      </c>
      <c r="L11" s="56">
        <v>48</v>
      </c>
      <c r="M11" s="56">
        <v>46.6</v>
      </c>
      <c r="N11" s="56">
        <v>46</v>
      </c>
      <c r="O11" s="56">
        <v>47</v>
      </c>
      <c r="P11" s="56">
        <v>46.2</v>
      </c>
      <c r="Q11" s="56">
        <v>49.4</v>
      </c>
      <c r="R11" s="56">
        <v>52.4</v>
      </c>
      <c r="S11" s="56">
        <v>58</v>
      </c>
      <c r="T11" s="56">
        <v>53.6</v>
      </c>
      <c r="U11" s="56">
        <v>54.4</v>
      </c>
      <c r="V11" s="56">
        <v>58.4</v>
      </c>
      <c r="W11" s="56">
        <v>56</v>
      </c>
      <c r="X11" s="56">
        <v>53</v>
      </c>
      <c r="Y11" s="56">
        <v>48.2</v>
      </c>
      <c r="Z11" s="57">
        <v>46.6</v>
      </c>
      <c r="AA11" s="58">
        <v>1200.9999999999998</v>
      </c>
    </row>
    <row r="12" spans="1:27" x14ac:dyDescent="0.2">
      <c r="A12" s="52"/>
      <c r="B12" s="53" t="s">
        <v>44</v>
      </c>
      <c r="C12" s="54">
        <v>0</v>
      </c>
      <c r="D12" s="55">
        <v>0</v>
      </c>
      <c r="E12" s="55">
        <v>0</v>
      </c>
      <c r="F12" s="55">
        <v>0</v>
      </c>
      <c r="G12" s="55">
        <v>0</v>
      </c>
      <c r="H12" s="55">
        <v>0</v>
      </c>
      <c r="I12" s="55">
        <v>0</v>
      </c>
      <c r="J12" s="55">
        <v>0</v>
      </c>
      <c r="K12" s="55">
        <v>0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  <c r="R12" s="56">
        <v>0</v>
      </c>
      <c r="S12" s="56">
        <v>0</v>
      </c>
      <c r="T12" s="56">
        <v>0</v>
      </c>
      <c r="U12" s="56">
        <v>0</v>
      </c>
      <c r="V12" s="56">
        <v>0</v>
      </c>
      <c r="W12" s="56">
        <v>0</v>
      </c>
      <c r="X12" s="56">
        <v>0</v>
      </c>
      <c r="Y12" s="56">
        <v>0</v>
      </c>
      <c r="Z12" s="57">
        <v>0</v>
      </c>
      <c r="AA12" s="58">
        <v>0</v>
      </c>
    </row>
    <row r="13" spans="1:27" x14ac:dyDescent="0.2">
      <c r="A13" s="52"/>
      <c r="B13" s="53" t="s">
        <v>45</v>
      </c>
      <c r="C13" s="54">
        <v>81.2</v>
      </c>
      <c r="D13" s="55">
        <v>77.2</v>
      </c>
      <c r="E13" s="55">
        <v>77.600000000000009</v>
      </c>
      <c r="F13" s="55">
        <v>76.2</v>
      </c>
      <c r="G13" s="55">
        <v>74.2</v>
      </c>
      <c r="H13" s="55">
        <v>75.600000000000009</v>
      </c>
      <c r="I13" s="55">
        <v>90.4</v>
      </c>
      <c r="J13" s="55">
        <v>107.2</v>
      </c>
      <c r="K13" s="55">
        <v>121.8</v>
      </c>
      <c r="L13" s="56">
        <v>110.60000000000001</v>
      </c>
      <c r="M13" s="56">
        <v>101.4</v>
      </c>
      <c r="N13" s="56">
        <v>98</v>
      </c>
      <c r="O13" s="56">
        <v>97.8</v>
      </c>
      <c r="P13" s="56">
        <v>90.2</v>
      </c>
      <c r="Q13" s="56">
        <v>88.8</v>
      </c>
      <c r="R13" s="56">
        <v>97</v>
      </c>
      <c r="S13" s="56">
        <v>118.8</v>
      </c>
      <c r="T13" s="56">
        <v>122.4</v>
      </c>
      <c r="U13" s="56">
        <v>124.2</v>
      </c>
      <c r="V13" s="56">
        <v>119</v>
      </c>
      <c r="W13" s="56">
        <v>114.4</v>
      </c>
      <c r="X13" s="56">
        <v>104.4</v>
      </c>
      <c r="Y13" s="56">
        <v>91.8</v>
      </c>
      <c r="Z13" s="57">
        <v>82</v>
      </c>
      <c r="AA13" s="58">
        <v>2342.2000000000003</v>
      </c>
    </row>
    <row r="14" spans="1:27" x14ac:dyDescent="0.2">
      <c r="A14" s="52"/>
      <c r="B14" s="53" t="s">
        <v>46</v>
      </c>
      <c r="C14" s="54">
        <v>6.6000000000000005</v>
      </c>
      <c r="D14" s="55">
        <v>6.6000000000000005</v>
      </c>
      <c r="E14" s="55">
        <v>6.6000000000000005</v>
      </c>
      <c r="F14" s="55">
        <v>6.4</v>
      </c>
      <c r="G14" s="55">
        <v>6.6000000000000005</v>
      </c>
      <c r="H14" s="55">
        <v>7.2</v>
      </c>
      <c r="I14" s="55">
        <v>7.8</v>
      </c>
      <c r="J14" s="55">
        <v>7.2</v>
      </c>
      <c r="K14" s="55">
        <v>6.8</v>
      </c>
      <c r="L14" s="56">
        <v>6</v>
      </c>
      <c r="M14" s="56">
        <v>7</v>
      </c>
      <c r="N14" s="56">
        <v>7.6000000000000005</v>
      </c>
      <c r="O14" s="56">
        <v>8.6</v>
      </c>
      <c r="P14" s="56">
        <v>8.6</v>
      </c>
      <c r="Q14" s="56">
        <v>8.1999999999999993</v>
      </c>
      <c r="R14" s="56">
        <v>7.4</v>
      </c>
      <c r="S14" s="56">
        <v>8.1999999999999993</v>
      </c>
      <c r="T14" s="56">
        <v>8.6</v>
      </c>
      <c r="U14" s="56">
        <v>7.8</v>
      </c>
      <c r="V14" s="56">
        <v>8</v>
      </c>
      <c r="W14" s="56">
        <v>7.2</v>
      </c>
      <c r="X14" s="56">
        <v>6.6000000000000005</v>
      </c>
      <c r="Y14" s="56">
        <v>6.6000000000000005</v>
      </c>
      <c r="Z14" s="57">
        <v>6.8</v>
      </c>
      <c r="AA14" s="58">
        <v>175</v>
      </c>
    </row>
    <row r="15" spans="1:27" x14ac:dyDescent="0.2">
      <c r="A15" s="52"/>
      <c r="B15" s="53" t="s">
        <v>47</v>
      </c>
      <c r="C15" s="54">
        <v>102.9</v>
      </c>
      <c r="D15" s="55">
        <v>99.4</v>
      </c>
      <c r="E15" s="55">
        <v>99.4</v>
      </c>
      <c r="F15" s="55">
        <v>95.9</v>
      </c>
      <c r="G15" s="55">
        <v>95.2</v>
      </c>
      <c r="H15" s="55">
        <v>97.3</v>
      </c>
      <c r="I15" s="55">
        <v>114.10000000000001</v>
      </c>
      <c r="J15" s="55">
        <v>130.9</v>
      </c>
      <c r="K15" s="55">
        <v>141.4</v>
      </c>
      <c r="L15" s="56">
        <v>131.6</v>
      </c>
      <c r="M15" s="56">
        <v>123.2</v>
      </c>
      <c r="N15" s="56">
        <v>121.10000000000001</v>
      </c>
      <c r="O15" s="56">
        <v>119.7</v>
      </c>
      <c r="P15" s="56">
        <v>115.5</v>
      </c>
      <c r="Q15" s="56">
        <v>113.4</v>
      </c>
      <c r="R15" s="56">
        <v>121.10000000000001</v>
      </c>
      <c r="S15" s="56">
        <v>143.5</v>
      </c>
      <c r="T15" s="56">
        <v>145.6</v>
      </c>
      <c r="U15" s="56">
        <v>149.1</v>
      </c>
      <c r="V15" s="56">
        <v>144.20000000000002</v>
      </c>
      <c r="W15" s="56">
        <v>137.9</v>
      </c>
      <c r="X15" s="56">
        <v>125.3</v>
      </c>
      <c r="Y15" s="56">
        <v>112</v>
      </c>
      <c r="Z15" s="57">
        <v>103.60000000000001</v>
      </c>
      <c r="AA15" s="58">
        <v>2883.2999999999997</v>
      </c>
    </row>
    <row r="16" spans="1:27" x14ac:dyDescent="0.2">
      <c r="A16" s="52"/>
      <c r="B16" s="53" t="s">
        <v>48</v>
      </c>
      <c r="C16" s="54">
        <v>0</v>
      </c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56">
        <v>0</v>
      </c>
      <c r="R16" s="56">
        <v>0</v>
      </c>
      <c r="S16" s="56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7">
        <v>0</v>
      </c>
      <c r="AA16" s="58">
        <v>0</v>
      </c>
    </row>
    <row r="17" spans="1:27" x14ac:dyDescent="0.2">
      <c r="A17" s="52"/>
      <c r="B17" s="53" t="s">
        <v>49</v>
      </c>
      <c r="C17" s="54">
        <v>53.9</v>
      </c>
      <c r="D17" s="55">
        <v>53.9</v>
      </c>
      <c r="E17" s="55">
        <v>51.800000000000004</v>
      </c>
      <c r="F17" s="55">
        <v>49.7</v>
      </c>
      <c r="G17" s="55">
        <v>50.4</v>
      </c>
      <c r="H17" s="55">
        <v>51.800000000000004</v>
      </c>
      <c r="I17" s="55">
        <v>53.2</v>
      </c>
      <c r="J17" s="55">
        <v>53.9</v>
      </c>
      <c r="K17" s="55">
        <v>56.7</v>
      </c>
      <c r="L17" s="56">
        <v>52.5</v>
      </c>
      <c r="M17" s="56">
        <v>50.4</v>
      </c>
      <c r="N17" s="56">
        <v>50.4</v>
      </c>
      <c r="O17" s="56">
        <v>51.1</v>
      </c>
      <c r="P17" s="56">
        <v>50.4</v>
      </c>
      <c r="Q17" s="56">
        <v>53.9</v>
      </c>
      <c r="R17" s="56">
        <v>56.7</v>
      </c>
      <c r="S17" s="56">
        <v>62.300000000000004</v>
      </c>
      <c r="T17" s="56">
        <v>57.4</v>
      </c>
      <c r="U17" s="56">
        <v>58.800000000000004</v>
      </c>
      <c r="V17" s="56">
        <v>62.300000000000004</v>
      </c>
      <c r="W17" s="56">
        <v>60.2</v>
      </c>
      <c r="X17" s="56">
        <v>57.4</v>
      </c>
      <c r="Y17" s="56">
        <v>52.5</v>
      </c>
      <c r="Z17" s="57">
        <v>51.1</v>
      </c>
      <c r="AA17" s="58">
        <v>1302.6999999999998</v>
      </c>
    </row>
    <row r="18" spans="1:27" x14ac:dyDescent="0.2">
      <c r="A18" s="52"/>
      <c r="B18" s="53" t="s">
        <v>50</v>
      </c>
      <c r="C18" s="54">
        <v>0</v>
      </c>
      <c r="D18" s="55">
        <v>0</v>
      </c>
      <c r="E18" s="55">
        <v>0</v>
      </c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56">
        <v>0</v>
      </c>
      <c r="M18" s="56">
        <v>0</v>
      </c>
      <c r="N18" s="56">
        <v>0</v>
      </c>
      <c r="O18" s="56">
        <v>0</v>
      </c>
      <c r="P18" s="56">
        <v>0</v>
      </c>
      <c r="Q18" s="56">
        <v>0</v>
      </c>
      <c r="R18" s="56">
        <v>0</v>
      </c>
      <c r="S18" s="56">
        <v>0</v>
      </c>
      <c r="T18" s="56">
        <v>0</v>
      </c>
      <c r="U18" s="56">
        <v>0</v>
      </c>
      <c r="V18" s="56">
        <v>0</v>
      </c>
      <c r="W18" s="56">
        <v>0</v>
      </c>
      <c r="X18" s="56">
        <v>0</v>
      </c>
      <c r="Y18" s="56">
        <v>0</v>
      </c>
      <c r="Z18" s="57">
        <v>0</v>
      </c>
      <c r="AA18" s="58">
        <v>0</v>
      </c>
    </row>
    <row r="19" spans="1:27" s="64" customFormat="1" ht="16.5" thickBot="1" x14ac:dyDescent="0.3">
      <c r="A19" s="59"/>
      <c r="B19" s="60" t="s">
        <v>2</v>
      </c>
      <c r="C19" s="61">
        <f t="shared" ref="C19:AA19" si="0">SUM(C8:C18)</f>
        <v>440.50800000000004</v>
      </c>
      <c r="D19" s="61">
        <f t="shared" si="0"/>
        <v>430.04399999999998</v>
      </c>
      <c r="E19" s="61">
        <f t="shared" si="0"/>
        <v>423.40800000000007</v>
      </c>
      <c r="F19" s="61">
        <f t="shared" si="0"/>
        <v>408.89600000000002</v>
      </c>
      <c r="G19" s="61">
        <f t="shared" si="0"/>
        <v>407.98400000000004</v>
      </c>
      <c r="H19" s="61">
        <f t="shared" si="0"/>
        <v>418.88800000000003</v>
      </c>
      <c r="I19" s="61">
        <f t="shared" si="0"/>
        <v>471.23600000000005</v>
      </c>
      <c r="J19" s="61">
        <f t="shared" si="0"/>
        <v>522.79200000000003</v>
      </c>
      <c r="K19" s="61">
        <f t="shared" si="0"/>
        <v>566.63600000000008</v>
      </c>
      <c r="L19" s="61">
        <f t="shared" si="0"/>
        <v>522.24</v>
      </c>
      <c r="M19" s="61">
        <f t="shared" si="0"/>
        <v>491.56</v>
      </c>
      <c r="N19" s="61">
        <f t="shared" si="0"/>
        <v>484.21600000000001</v>
      </c>
      <c r="O19" s="61">
        <f t="shared" si="0"/>
        <v>484.56800000000004</v>
      </c>
      <c r="P19" s="61">
        <f t="shared" si="0"/>
        <v>465.92</v>
      </c>
      <c r="Q19" s="61">
        <f t="shared" si="0"/>
        <v>470.07600000000002</v>
      </c>
      <c r="R19" s="61">
        <f t="shared" si="0"/>
        <v>501.38799999999998</v>
      </c>
      <c r="S19" s="61">
        <f t="shared" si="0"/>
        <v>586.16799999999989</v>
      </c>
      <c r="T19" s="61">
        <f t="shared" si="0"/>
        <v>580.33199999999999</v>
      </c>
      <c r="U19" s="61">
        <f t="shared" si="0"/>
        <v>590.96399999999994</v>
      </c>
      <c r="V19" s="61">
        <f t="shared" si="0"/>
        <v>587.60400000000004</v>
      </c>
      <c r="W19" s="61">
        <f t="shared" si="0"/>
        <v>563.20400000000006</v>
      </c>
      <c r="X19" s="61">
        <f t="shared" si="0"/>
        <v>519.00800000000004</v>
      </c>
      <c r="Y19" s="61">
        <f t="shared" si="0"/>
        <v>464.00800000000004</v>
      </c>
      <c r="Z19" s="62">
        <f t="shared" si="0"/>
        <v>434.51200000000006</v>
      </c>
      <c r="AA19" s="63">
        <f t="shared" si="0"/>
        <v>11836.16</v>
      </c>
    </row>
    <row r="74" spans="2:9" ht="17.25" hidden="1" customHeight="1" x14ac:dyDescent="0.2">
      <c r="B74" s="65" t="s">
        <v>33</v>
      </c>
      <c r="C74" s="36"/>
      <c r="D74" s="46">
        <v>1</v>
      </c>
      <c r="E74" s="38">
        <v>0</v>
      </c>
      <c r="F74" s="38">
        <v>0</v>
      </c>
      <c r="G74" s="38">
        <v>1</v>
      </c>
      <c r="H74" s="38">
        <v>1</v>
      </c>
      <c r="I74" s="38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18" customWidth="1"/>
    <col min="55" max="16384" width="9.140625" style="1"/>
  </cols>
  <sheetData>
    <row r="1" spans="1:54" x14ac:dyDescent="0.2">
      <c r="A1" s="14"/>
    </row>
    <row r="2" spans="1:54" ht="25.5" x14ac:dyDescent="0.35">
      <c r="A2" s="14"/>
      <c r="B2" s="25" t="str">
        <f>'Время горизонтально'!E2</f>
        <v>Электроэнергия по фидерам по часовым интервалам</v>
      </c>
    </row>
    <row r="3" spans="1:54" ht="15.75" x14ac:dyDescent="0.25">
      <c r="A3" s="14"/>
      <c r="B3" s="26" t="str">
        <f>IF(isOV="","",isOV)</f>
        <v/>
      </c>
    </row>
    <row r="4" spans="1:54" s="23" customFormat="1" ht="15.75" x14ac:dyDescent="0.25">
      <c r="A4" s="1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</row>
    <row r="5" spans="1:54" s="24" customFormat="1" ht="15.75" x14ac:dyDescent="0.25">
      <c r="A5" s="15" t="str">
        <f>IF(group="","",group)</f>
        <v>ПС 35 кВ Новокемская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</row>
    <row r="6" spans="1:54" s="31" customFormat="1" ht="35.25" customHeight="1" x14ac:dyDescent="0.2">
      <c r="A6" s="29" t="s">
        <v>31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</row>
    <row r="7" spans="1:54" x14ac:dyDescent="0.2">
      <c r="A7" s="17" t="s">
        <v>3</v>
      </c>
    </row>
    <row r="8" spans="1:54" x14ac:dyDescent="0.2">
      <c r="A8" s="17" t="s">
        <v>4</v>
      </c>
    </row>
    <row r="9" spans="1:54" x14ac:dyDescent="0.2">
      <c r="A9" s="17" t="s">
        <v>5</v>
      </c>
    </row>
    <row r="10" spans="1:54" x14ac:dyDescent="0.2">
      <c r="A10" s="17" t="s">
        <v>6</v>
      </c>
    </row>
    <row r="11" spans="1:54" x14ac:dyDescent="0.2">
      <c r="A11" s="17" t="s">
        <v>7</v>
      </c>
    </row>
    <row r="12" spans="1:54" x14ac:dyDescent="0.2">
      <c r="A12" s="17" t="s">
        <v>8</v>
      </c>
    </row>
    <row r="13" spans="1:54" x14ac:dyDescent="0.2">
      <c r="A13" s="17" t="s">
        <v>9</v>
      </c>
    </row>
    <row r="14" spans="1:54" x14ac:dyDescent="0.2">
      <c r="A14" s="17" t="s">
        <v>10</v>
      </c>
    </row>
    <row r="15" spans="1:54" x14ac:dyDescent="0.2">
      <c r="A15" s="17" t="s">
        <v>11</v>
      </c>
    </row>
    <row r="16" spans="1:54" x14ac:dyDescent="0.2">
      <c r="A16" s="17" t="s">
        <v>12</v>
      </c>
    </row>
    <row r="17" spans="1:1" x14ac:dyDescent="0.2">
      <c r="A17" s="17" t="s">
        <v>13</v>
      </c>
    </row>
    <row r="18" spans="1:1" x14ac:dyDescent="0.2">
      <c r="A18" s="17" t="s">
        <v>14</v>
      </c>
    </row>
    <row r="19" spans="1:1" x14ac:dyDescent="0.2">
      <c r="A19" s="17" t="s">
        <v>15</v>
      </c>
    </row>
    <row r="20" spans="1:1" x14ac:dyDescent="0.2">
      <c r="A20" s="17" t="s">
        <v>16</v>
      </c>
    </row>
    <row r="21" spans="1:1" x14ac:dyDescent="0.2">
      <c r="A21" s="17" t="s">
        <v>17</v>
      </c>
    </row>
    <row r="22" spans="1:1" x14ac:dyDescent="0.2">
      <c r="A22" s="17" t="s">
        <v>18</v>
      </c>
    </row>
    <row r="23" spans="1:1" x14ac:dyDescent="0.2">
      <c r="A23" s="17" t="s">
        <v>19</v>
      </c>
    </row>
    <row r="24" spans="1:1" x14ac:dyDescent="0.2">
      <c r="A24" s="17" t="s">
        <v>20</v>
      </c>
    </row>
    <row r="25" spans="1:1" x14ac:dyDescent="0.2">
      <c r="A25" s="17" t="s">
        <v>21</v>
      </c>
    </row>
    <row r="26" spans="1:1" x14ac:dyDescent="0.2">
      <c r="A26" s="17" t="s">
        <v>22</v>
      </c>
    </row>
    <row r="27" spans="1:1" x14ac:dyDescent="0.2">
      <c r="A27" s="17" t="s">
        <v>23</v>
      </c>
    </row>
    <row r="28" spans="1:1" x14ac:dyDescent="0.2">
      <c r="A28" s="17" t="s">
        <v>24</v>
      </c>
    </row>
    <row r="29" spans="1:1" x14ac:dyDescent="0.2">
      <c r="A29" s="17" t="s">
        <v>25</v>
      </c>
    </row>
    <row r="30" spans="1:1" x14ac:dyDescent="0.2">
      <c r="A30" s="17" t="s">
        <v>26</v>
      </c>
    </row>
    <row r="31" spans="1:1" s="28" customFormat="1" x14ac:dyDescent="0.2">
      <c r="A31" s="19" t="s">
        <v>2</v>
      </c>
    </row>
    <row r="32" spans="1:1" x14ac:dyDescent="0.2">
      <c r="A32" s="3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20" customWidth="1"/>
    <col min="2" max="2" width="10.28515625" style="21" hidden="1" customWidth="1"/>
    <col min="3" max="3" width="15.42578125" style="2" customWidth="1"/>
    <col min="4" max="4" width="20.7109375" style="3" customWidth="1"/>
    <col min="5" max="5" width="16.5703125" style="4" hidden="1" customWidth="1"/>
    <col min="6" max="6" width="16.5703125" style="3" hidden="1" customWidth="1"/>
    <col min="7" max="16384" width="9.140625" style="1"/>
  </cols>
  <sheetData>
    <row r="1" spans="1:6" ht="12.75" customHeight="1" x14ac:dyDescent="0.25"/>
    <row r="2" spans="1:6" ht="25.5" x14ac:dyDescent="0.25">
      <c r="A2" s="32" t="str">
        <f>'Время горизонтально'!E2</f>
        <v>Электроэнергия по фидерам по часовым интервалам</v>
      </c>
      <c r="B2" s="22"/>
    </row>
    <row r="3" spans="1:6" ht="21" customHeight="1" x14ac:dyDescent="0.3">
      <c r="C3" s="9" t="str">
        <f>IF(isOV="","",isOV)</f>
        <v/>
      </c>
    </row>
    <row r="4" spans="1:6" x14ac:dyDescent="0.25">
      <c r="A4" s="5" t="str">
        <f>IF(group="","",group)</f>
        <v>ПС 35 кВ Новокемская</v>
      </c>
      <c r="D4" s="6" t="str">
        <f>IF(energy="","",energy)</f>
        <v>активная энергия</v>
      </c>
    </row>
    <row r="5" spans="1:6" ht="15.75" customHeight="1" thickBot="1" x14ac:dyDescent="0.3">
      <c r="D5" s="7" t="str">
        <f>IF(period="","",period)</f>
        <v>за 16.12.2020</v>
      </c>
    </row>
    <row r="6" spans="1:6" s="8" customFormat="1" ht="34.5" customHeight="1" thickBot="1" x14ac:dyDescent="0.25">
      <c r="A6" s="10" t="s">
        <v>1</v>
      </c>
      <c r="B6" s="11" t="s">
        <v>27</v>
      </c>
      <c r="C6" s="12" t="s">
        <v>28</v>
      </c>
      <c r="D6" s="13" t="s">
        <v>34</v>
      </c>
      <c r="E6" s="33" t="s">
        <v>29</v>
      </c>
      <c r="F6" s="13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2021-01-20T11:17:59Z</dcterms:modified>
</cp:coreProperties>
</file>