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горизонтально'!$I$99</definedName>
    <definedName name="allow_energy">'Время горизонтально'!$F$99</definedName>
    <definedName name="calc_with">'Время горизонтально'!$E$99</definedName>
    <definedName name="energy">'Время горизонтально'!$AA$4</definedName>
    <definedName name="group">'Время горизонтально'!$B$5</definedName>
    <definedName name="interval">'Время горизонтально'!$D$99</definedName>
    <definedName name="is_group">'Время горизонтально'!$G$99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горизонтально'!$H$99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4" i="1"/>
  <c r="W44" i="1"/>
  <c r="X44" i="1"/>
  <c r="Y44" i="1"/>
  <c r="Z44" i="1"/>
  <c r="K44" i="1"/>
  <c r="L44" i="1"/>
  <c r="M44" i="1"/>
  <c r="N44" i="1"/>
  <c r="O44" i="1"/>
  <c r="P44" i="1"/>
  <c r="Q44" i="1"/>
  <c r="R44" i="1"/>
  <c r="S44" i="1"/>
  <c r="T44" i="1"/>
  <c r="U44" i="1"/>
  <c r="V44" i="1"/>
  <c r="D44" i="1"/>
  <c r="E44" i="1"/>
  <c r="F44" i="1"/>
  <c r="G44" i="1"/>
  <c r="H44" i="1"/>
  <c r="I44" i="1"/>
  <c r="J44" i="1"/>
  <c r="C44" i="1"/>
</calcChain>
</file>

<file path=xl/sharedStrings.xml><?xml version="1.0" encoding="utf-8"?>
<sst xmlns="http://schemas.openxmlformats.org/spreadsheetml/2006/main" count="102" uniqueCount="76">
  <si>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</si>
  <si>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</si>
  <si>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</si>
  <si>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</si>
  <si>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</si>
  <si>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</si>
  <si>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</si>
  <si>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</si>
  <si>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</si>
  <si>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</si>
  <si>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</si>
  <si>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</si>
  <si>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</si>
  <si>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</si>
  <si>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</si>
  <si>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</si>
  <si>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</si>
  <si>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</si>
  <si>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</si>
  <si>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</si>
  <si>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</si>
  <si>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</si>
  <si>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</si>
  <si>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</si>
  <si>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</si>
  <si>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</si>
  <si>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</si>
  <si>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</si>
  <si>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</si>
  <si>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</si>
  <si>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</si>
  <si>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</si>
  <si>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</si>
  <si>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</si>
  <si>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</si>
  <si>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</si>
  <si>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</si>
  <si>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</si>
  <si>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</si>
  <si>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110 кВ Антушево</t>
  </si>
  <si>
    <t xml:space="preserve"> 10 Антушево Т 1 ао RS</t>
  </si>
  <si>
    <t xml:space="preserve"> 10 Антушево Т 1 ап RS</t>
  </si>
  <si>
    <t xml:space="preserve"> 10 Антушево Т 2 ао RS</t>
  </si>
  <si>
    <t xml:space="preserve"> 10 Антушево Т 2 ап RS</t>
  </si>
  <si>
    <t xml:space="preserve"> 10 Антушево ТСН 1с.ш. ао RS</t>
  </si>
  <si>
    <t xml:space="preserve"> 10 Антушево ТСН 1с.ш. ап RS</t>
  </si>
  <si>
    <t xml:space="preserve"> 10 Антушево ТСН 2с.ш. ао RS</t>
  </si>
  <si>
    <t xml:space="preserve"> 10 Антушево ТСН 2с.ш. ап RS</t>
  </si>
  <si>
    <t xml:space="preserve"> 10 Антушево-Зорино ао RS</t>
  </si>
  <si>
    <t xml:space="preserve"> 10 Антушево-Зорино ап RS</t>
  </si>
  <si>
    <t xml:space="preserve"> 10 Антушево-Комплекс Антушево ао RS</t>
  </si>
  <si>
    <t xml:space="preserve"> 10 Антушево-Комплекс Антушево ап RS</t>
  </si>
  <si>
    <t xml:space="preserve"> 10 Антушево-Новишки ао RS</t>
  </si>
  <si>
    <t xml:space="preserve"> 10 Антушево-Новишки ап RS</t>
  </si>
  <si>
    <t xml:space="preserve"> 10 Антушево-Перховта ао RS</t>
  </si>
  <si>
    <t xml:space="preserve"> 10 Антушево-Перховта ап RS</t>
  </si>
  <si>
    <t xml:space="preserve"> 10 Антушево-Солмас ао RS</t>
  </si>
  <si>
    <t xml:space="preserve"> 10 Антушево-Солмас ап RS</t>
  </si>
  <si>
    <t xml:space="preserve"> 110 Антушево Ремонтная перемычка ао RS</t>
  </si>
  <si>
    <t xml:space="preserve"> 110 Антушево Ремонтная перемычка ап RS</t>
  </si>
  <si>
    <t xml:space="preserve"> 110 Антушево СВ ао RS</t>
  </si>
  <si>
    <t xml:space="preserve"> 110 Антушево СВ ап RS</t>
  </si>
  <si>
    <t xml:space="preserve"> 110 Антушево Т 1 ао RS</t>
  </si>
  <si>
    <t xml:space="preserve"> 110 Антушево Т 1 ап RS</t>
  </si>
  <si>
    <t xml:space="preserve"> 110 Антушево Т 2 ао RS</t>
  </si>
  <si>
    <t xml:space="preserve"> 110 Антушево Т 2 ап RS</t>
  </si>
  <si>
    <t xml:space="preserve"> 35 Антушево СВ ао RS</t>
  </si>
  <si>
    <t xml:space="preserve"> 35 Антушево СВ ап RS</t>
  </si>
  <si>
    <t xml:space="preserve"> 35 Антушево Т 1 ао RS</t>
  </si>
  <si>
    <t xml:space="preserve"> 35 Антушево Т 1 ап RS</t>
  </si>
  <si>
    <t xml:space="preserve"> 35 Антушево Т 2 ао RS</t>
  </si>
  <si>
    <t xml:space="preserve"> 35 Антушево Т 2 ап RS</t>
  </si>
  <si>
    <t xml:space="preserve"> 35 Антушево-Артюшинская ао RS</t>
  </si>
  <si>
    <t xml:space="preserve"> 35 Антушево-Артюшинская ап RS</t>
  </si>
  <si>
    <t xml:space="preserve"> 35 Антушево-Никоновская ао RS</t>
  </si>
  <si>
    <t xml:space="preserve"> 35 Антушево-Никоновская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</si>
</sst>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/>
    </xf>
    <xf numFmtId="1" fontId="5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/>
    </xf>
    <xf numFmtId="1" fontId="10" fillId="0" borderId="0" xfId="0" applyNumberFormat="1" applyFont="1" applyFill="1" applyAlignment="1">
      <alignment horizontal="left" vertical="top"/>
    </xf>
    <xf numFmtId="1" fontId="4" fillId="0" borderId="0" xfId="0" applyNumberFormat="1" applyFont="1" applyFill="1" applyAlignment="1">
      <alignment horizontal="right"/>
    </xf>
    <xf numFmtId="0" fontId="2" fillId="0" borderId="0" xfId="0" applyFont="1" applyFill="1"/>
    <xf numFmtId="1" fontId="6" fillId="0" borderId="0" xfId="0" applyNumberFormat="1" applyFont="1" applyFill="1" applyAlignment="1">
      <alignment horizontal="left" vertical="top"/>
    </xf>
    <xf numFmtId="3" fontId="7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horizontal="left" vertical="top"/>
    </xf>
    <xf numFmtId="3" fontId="8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/>
    </xf>
    <xf numFmtId="1" fontId="4" fillId="0" borderId="3" xfId="0" applyNumberFormat="1" applyFont="1" applyFill="1" applyBorder="1" applyAlignment="1">
      <alignment horizontal="right" vertical="top" wrapText="1"/>
    </xf>
    <xf numFmtId="1" fontId="4" fillId="0" borderId="3" xfId="0" applyNumberFormat="1" applyFont="1" applyFill="1" applyBorder="1" applyAlignment="1">
      <alignment horizontal="right" vertical="top"/>
    </xf>
    <xf numFmtId="1" fontId="4" fillId="0" borderId="3" xfId="0" applyNumberFormat="1" applyFont="1" applyFill="1" applyBorder="1" applyAlignment="1">
      <alignment horizontal="right"/>
    </xf>
    <xf numFmtId="1" fontId="4" fillId="0" borderId="9" xfId="0" applyNumberFormat="1" applyFont="1" applyFill="1" applyBorder="1" applyAlignment="1">
      <alignment horizontal="right"/>
    </xf>
    <xf numFmtId="3" fontId="3" fillId="0" borderId="7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0" fontId="5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horizontal="right"/>
    </xf>
    <xf numFmtId="1" fontId="5" fillId="0" borderId="12" xfId="0" applyNumberFormat="1" applyFont="1" applyFill="1" applyBorder="1" applyAlignment="1">
      <alignment horizontal="right" wrapText="1"/>
    </xf>
    <xf numFmtId="1" fontId="5" fillId="0" borderId="13" xfId="0" applyNumberFormat="1" applyFont="1" applyFill="1" applyBorder="1" applyAlignment="1">
      <alignment horizontal="right" wrapText="1"/>
    </xf>
    <xf numFmtId="3" fontId="3" fillId="0" borderId="14" xfId="0" applyNumberFormat="1" applyFont="1" applyFill="1" applyBorder="1" applyAlignment="1">
      <alignment horizontal="right" wrapText="1"/>
    </xf>
    <xf numFmtId="0" fontId="3" fillId="0" borderId="0" xfId="0" applyFont="1" applyFill="1" applyAlignment="1"/>
    <xf numFmtId="0" fontId="4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9"/>
  <sheetViews>
    <sheetView tabSelected="1" topLeftCell="B4" zoomScaleNormal="100" zoomScaleSheetLayoutView="100" workbookViewId="0">
      <selection activeCell="T5" sqref="T5"/>
    </sheetView>
  </sheetViews>
  <sheetFormatPr defaultRowHeight="12.75" x14ac:dyDescent="0.2"/>
  <cols>
    <col min="1" max="1" width="5" style="35" hidden="1" customWidth="1"/>
    <col min="2" max="2" width="30.7109375" style="36" customWidth="1"/>
    <col min="3" max="3" width="7.7109375" style="46" customWidth="1"/>
    <col min="4" max="11" width="7.7109375" style="38" customWidth="1"/>
    <col min="12" max="26" width="7.7109375" style="40" customWidth="1"/>
    <col min="27" max="27" width="12.7109375" style="41" customWidth="1"/>
    <col min="28" max="16384" width="9.140625" style="41"/>
  </cols>
  <sheetData>
    <row r="2" spans="1:27" ht="24.75" customHeight="1" x14ac:dyDescent="0.2">
      <c r="C2" s="37"/>
      <c r="E2" s="39" t="s">
        <v>32</v>
      </c>
      <c r="F2" s="37"/>
      <c r="G2" s="37"/>
      <c r="H2" s="37"/>
      <c r="I2" s="37"/>
      <c r="J2" s="37"/>
    </row>
    <row r="3" spans="1:27" ht="21" customHeight="1" x14ac:dyDescent="0.2">
      <c r="C3" s="38"/>
      <c r="E3" s="42"/>
    </row>
    <row r="4" spans="1:27" ht="12.75" customHeight="1" x14ac:dyDescent="0.2">
      <c r="C4" s="38"/>
      <c r="AA4" s="43" t="s">
        <v>37</v>
      </c>
    </row>
    <row r="5" spans="1:27" ht="18.75" x14ac:dyDescent="0.2">
      <c r="B5" s="44" t="s">
        <v>39</v>
      </c>
      <c r="C5" s="38"/>
      <c r="AA5" s="45" t="s">
        <v>38</v>
      </c>
    </row>
    <row r="6" spans="1:27" ht="13.5" thickBot="1" x14ac:dyDescent="0.25"/>
    <row r="7" spans="1:27" ht="37.5" customHeight="1" thickBot="1" x14ac:dyDescent="0.25">
      <c r="A7" s="47" t="s">
        <v>0</v>
      </c>
      <c r="B7" s="48" t="s">
        <v>1</v>
      </c>
      <c r="C7" s="49" t="s">
        <v>3</v>
      </c>
      <c r="D7" s="49" t="s">
        <v>4</v>
      </c>
      <c r="E7" s="49" t="s">
        <v>5</v>
      </c>
      <c r="F7" s="49" t="s">
        <v>6</v>
      </c>
      <c r="G7" s="49" t="s">
        <v>7</v>
      </c>
      <c r="H7" s="49" t="s">
        <v>8</v>
      </c>
      <c r="I7" s="49" t="s">
        <v>9</v>
      </c>
      <c r="J7" s="49" t="s">
        <v>10</v>
      </c>
      <c r="K7" s="49" t="s">
        <v>11</v>
      </c>
      <c r="L7" s="49" t="s">
        <v>12</v>
      </c>
      <c r="M7" s="49" t="s">
        <v>13</v>
      </c>
      <c r="N7" s="49" t="s">
        <v>14</v>
      </c>
      <c r="O7" s="49" t="s">
        <v>15</v>
      </c>
      <c r="P7" s="49" t="s">
        <v>16</v>
      </c>
      <c r="Q7" s="49" t="s">
        <v>17</v>
      </c>
      <c r="R7" s="49" t="s">
        <v>18</v>
      </c>
      <c r="S7" s="49" t="s">
        <v>19</v>
      </c>
      <c r="T7" s="49" t="s">
        <v>20</v>
      </c>
      <c r="U7" s="49" t="s">
        <v>21</v>
      </c>
      <c r="V7" s="49" t="s">
        <v>22</v>
      </c>
      <c r="W7" s="49" t="s">
        <v>23</v>
      </c>
      <c r="X7" s="49" t="s">
        <v>24</v>
      </c>
      <c r="Y7" s="49" t="s">
        <v>25</v>
      </c>
      <c r="Z7" s="50" t="s">
        <v>26</v>
      </c>
      <c r="AA7" s="51" t="s">
        <v>35</v>
      </c>
    </row>
    <row r="8" spans="1:27" x14ac:dyDescent="0.2">
      <c r="A8" s="52"/>
      <c r="B8" s="53" t="s">
        <v>40</v>
      </c>
      <c r="C8" s="54">
        <v>0</v>
      </c>
      <c r="D8" s="55">
        <v>0</v>
      </c>
      <c r="E8" s="55">
        <v>0</v>
      </c>
      <c r="F8" s="55">
        <v>0</v>
      </c>
      <c r="G8" s="55">
        <v>0</v>
      </c>
      <c r="H8" s="55">
        <v>0</v>
      </c>
      <c r="I8" s="55">
        <v>0</v>
      </c>
      <c r="J8" s="55">
        <v>0</v>
      </c>
      <c r="K8" s="55">
        <v>0</v>
      </c>
      <c r="L8" s="56">
        <v>0</v>
      </c>
      <c r="M8" s="56">
        <v>0</v>
      </c>
      <c r="N8" s="56">
        <v>0</v>
      </c>
      <c r="O8" s="56">
        <v>0</v>
      </c>
      <c r="P8" s="56">
        <v>0</v>
      </c>
      <c r="Q8" s="56">
        <v>0</v>
      </c>
      <c r="R8" s="56">
        <v>0</v>
      </c>
      <c r="S8" s="56">
        <v>0</v>
      </c>
      <c r="T8" s="56">
        <v>0</v>
      </c>
      <c r="U8" s="56">
        <v>0</v>
      </c>
      <c r="V8" s="56">
        <v>0</v>
      </c>
      <c r="W8" s="56">
        <v>0</v>
      </c>
      <c r="X8" s="56">
        <v>0</v>
      </c>
      <c r="Y8" s="56">
        <v>0</v>
      </c>
      <c r="Z8" s="57">
        <v>0</v>
      </c>
      <c r="AA8" s="58">
        <v>0</v>
      </c>
    </row>
    <row r="9" spans="1:27" x14ac:dyDescent="0.2">
      <c r="A9" s="52"/>
      <c r="B9" s="53" t="s">
        <v>41</v>
      </c>
      <c r="C9" s="54">
        <v>105.60000000000001</v>
      </c>
      <c r="D9" s="55">
        <v>108</v>
      </c>
      <c r="E9" s="55">
        <v>108</v>
      </c>
      <c r="F9" s="55">
        <v>108</v>
      </c>
      <c r="G9" s="55">
        <v>106.8</v>
      </c>
      <c r="H9" s="55">
        <v>104.4</v>
      </c>
      <c r="I9" s="55">
        <v>115.2</v>
      </c>
      <c r="J9" s="55">
        <v>139.20000000000002</v>
      </c>
      <c r="K9" s="55">
        <v>146.4</v>
      </c>
      <c r="L9" s="56">
        <v>141.6</v>
      </c>
      <c r="M9" s="56">
        <v>140.4</v>
      </c>
      <c r="N9" s="56">
        <v>134.4</v>
      </c>
      <c r="O9" s="56">
        <v>140.4</v>
      </c>
      <c r="P9" s="56">
        <v>130.80000000000001</v>
      </c>
      <c r="Q9" s="56">
        <v>127.2</v>
      </c>
      <c r="R9" s="56">
        <v>136.80000000000001</v>
      </c>
      <c r="S9" s="56">
        <v>141.6</v>
      </c>
      <c r="T9" s="56">
        <v>136.80000000000001</v>
      </c>
      <c r="U9" s="56">
        <v>133.19999999999999</v>
      </c>
      <c r="V9" s="56">
        <v>129.6</v>
      </c>
      <c r="W9" s="56">
        <v>132</v>
      </c>
      <c r="X9" s="56">
        <v>124.8</v>
      </c>
      <c r="Y9" s="56">
        <v>114</v>
      </c>
      <c r="Z9" s="57">
        <v>112.8</v>
      </c>
      <c r="AA9" s="59">
        <v>3018.0000000000005</v>
      </c>
    </row>
    <row r="10" spans="1:27" x14ac:dyDescent="0.2">
      <c r="A10" s="52"/>
      <c r="B10" s="53" t="s">
        <v>42</v>
      </c>
      <c r="C10" s="54">
        <v>0</v>
      </c>
      <c r="D10" s="55">
        <v>0</v>
      </c>
      <c r="E10" s="55">
        <v>0</v>
      </c>
      <c r="F10" s="55">
        <v>0</v>
      </c>
      <c r="G10" s="55">
        <v>0</v>
      </c>
      <c r="H10" s="55">
        <v>0</v>
      </c>
      <c r="I10" s="55">
        <v>0</v>
      </c>
      <c r="J10" s="55">
        <v>0</v>
      </c>
      <c r="K10" s="55">
        <v>0</v>
      </c>
      <c r="L10" s="56">
        <v>0</v>
      </c>
      <c r="M10" s="56">
        <v>0</v>
      </c>
      <c r="N10" s="56">
        <v>0</v>
      </c>
      <c r="O10" s="56">
        <v>0</v>
      </c>
      <c r="P10" s="56">
        <v>0</v>
      </c>
      <c r="Q10" s="56">
        <v>0</v>
      </c>
      <c r="R10" s="56">
        <v>0</v>
      </c>
      <c r="S10" s="56">
        <v>0</v>
      </c>
      <c r="T10" s="56">
        <v>0</v>
      </c>
      <c r="U10" s="56">
        <v>0</v>
      </c>
      <c r="V10" s="56">
        <v>0</v>
      </c>
      <c r="W10" s="56">
        <v>0</v>
      </c>
      <c r="X10" s="56">
        <v>0</v>
      </c>
      <c r="Y10" s="56">
        <v>0</v>
      </c>
      <c r="Z10" s="57">
        <v>0</v>
      </c>
      <c r="AA10" s="59">
        <v>0</v>
      </c>
    </row>
    <row r="11" spans="1:27" x14ac:dyDescent="0.2">
      <c r="A11" s="52"/>
      <c r="B11" s="53" t="s">
        <v>43</v>
      </c>
      <c r="C11" s="54">
        <v>98.4</v>
      </c>
      <c r="D11" s="55">
        <v>98.4</v>
      </c>
      <c r="E11" s="55">
        <v>99.600000000000009</v>
      </c>
      <c r="F11" s="55">
        <v>102</v>
      </c>
      <c r="G11" s="55">
        <v>103.2</v>
      </c>
      <c r="H11" s="55">
        <v>105.60000000000001</v>
      </c>
      <c r="I11" s="55">
        <v>120</v>
      </c>
      <c r="J11" s="55">
        <v>117.60000000000001</v>
      </c>
      <c r="K11" s="55">
        <v>128.4</v>
      </c>
      <c r="L11" s="56">
        <v>117.60000000000001</v>
      </c>
      <c r="M11" s="56">
        <v>118.8</v>
      </c>
      <c r="N11" s="56">
        <v>120</v>
      </c>
      <c r="O11" s="56">
        <v>120</v>
      </c>
      <c r="P11" s="56">
        <v>126</v>
      </c>
      <c r="Q11" s="56">
        <v>127.2</v>
      </c>
      <c r="R11" s="56">
        <v>126</v>
      </c>
      <c r="S11" s="56">
        <v>145.20000000000002</v>
      </c>
      <c r="T11" s="56">
        <v>146.4</v>
      </c>
      <c r="U11" s="56">
        <v>157.20000000000002</v>
      </c>
      <c r="V11" s="56">
        <v>148.80000000000001</v>
      </c>
      <c r="W11" s="56">
        <v>147.6</v>
      </c>
      <c r="X11" s="56">
        <v>133.19999999999999</v>
      </c>
      <c r="Y11" s="56">
        <v>122.4</v>
      </c>
      <c r="Z11" s="57">
        <v>117.60000000000001</v>
      </c>
      <c r="AA11" s="59">
        <v>2947.2</v>
      </c>
    </row>
    <row r="12" spans="1:27" x14ac:dyDescent="0.2">
      <c r="A12" s="52"/>
      <c r="B12" s="53" t="s">
        <v>44</v>
      </c>
      <c r="C12" s="54">
        <v>14.4</v>
      </c>
      <c r="D12" s="55">
        <v>13.5</v>
      </c>
      <c r="E12" s="55">
        <v>15.3</v>
      </c>
      <c r="F12" s="55">
        <v>15.3</v>
      </c>
      <c r="G12" s="55">
        <v>14.4</v>
      </c>
      <c r="H12" s="55">
        <v>14.4</v>
      </c>
      <c r="I12" s="55">
        <v>14.4</v>
      </c>
      <c r="J12" s="55">
        <v>13.8</v>
      </c>
      <c r="K12" s="55">
        <v>15.3</v>
      </c>
      <c r="L12" s="56">
        <v>15</v>
      </c>
      <c r="M12" s="56">
        <v>14.1</v>
      </c>
      <c r="N12" s="56">
        <v>14.55</v>
      </c>
      <c r="O12" s="56">
        <v>15.3</v>
      </c>
      <c r="P12" s="56">
        <v>15.9</v>
      </c>
      <c r="Q12" s="56">
        <v>14.700000000000001</v>
      </c>
      <c r="R12" s="56">
        <v>14.85</v>
      </c>
      <c r="S12" s="56">
        <v>15.15</v>
      </c>
      <c r="T12" s="56">
        <v>15.9</v>
      </c>
      <c r="U12" s="56">
        <v>15.9</v>
      </c>
      <c r="V12" s="56">
        <v>15</v>
      </c>
      <c r="W12" s="56">
        <v>15.3</v>
      </c>
      <c r="X12" s="56">
        <v>14.85</v>
      </c>
      <c r="Y12" s="56">
        <v>15.6</v>
      </c>
      <c r="Z12" s="57">
        <v>15.6</v>
      </c>
      <c r="AA12" s="59">
        <v>358.50000000000006</v>
      </c>
    </row>
    <row r="13" spans="1:27" x14ac:dyDescent="0.2">
      <c r="A13" s="52"/>
      <c r="B13" s="53" t="s">
        <v>45</v>
      </c>
      <c r="C13" s="54">
        <v>0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55">
        <v>0</v>
      </c>
      <c r="K13" s="55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6">
        <v>0</v>
      </c>
      <c r="T13" s="56">
        <v>0</v>
      </c>
      <c r="U13" s="56">
        <v>0</v>
      </c>
      <c r="V13" s="56">
        <v>0</v>
      </c>
      <c r="W13" s="56">
        <v>0</v>
      </c>
      <c r="X13" s="56">
        <v>0</v>
      </c>
      <c r="Y13" s="56">
        <v>0</v>
      </c>
      <c r="Z13" s="57">
        <v>0</v>
      </c>
      <c r="AA13" s="59">
        <v>0</v>
      </c>
    </row>
    <row r="14" spans="1:27" x14ac:dyDescent="0.2">
      <c r="A14" s="52"/>
      <c r="B14" s="53" t="s">
        <v>46</v>
      </c>
      <c r="C14" s="54">
        <v>9.4</v>
      </c>
      <c r="D14" s="55">
        <v>10.6</v>
      </c>
      <c r="E14" s="55">
        <v>10.200000000000001</v>
      </c>
      <c r="F14" s="55">
        <v>10.6</v>
      </c>
      <c r="G14" s="55">
        <v>10.6</v>
      </c>
      <c r="H14" s="55">
        <v>9.8000000000000007</v>
      </c>
      <c r="I14" s="55">
        <v>11</v>
      </c>
      <c r="J14" s="55">
        <v>9.6</v>
      </c>
      <c r="K14" s="55">
        <v>11</v>
      </c>
      <c r="L14" s="56">
        <v>10.6</v>
      </c>
      <c r="M14" s="56">
        <v>10.8</v>
      </c>
      <c r="N14" s="56">
        <v>11.6</v>
      </c>
      <c r="O14" s="56">
        <v>11.200000000000001</v>
      </c>
      <c r="P14" s="56">
        <v>11.8</v>
      </c>
      <c r="Q14" s="56">
        <v>10.8</v>
      </c>
      <c r="R14" s="56">
        <v>12</v>
      </c>
      <c r="S14" s="56">
        <v>11.8</v>
      </c>
      <c r="T14" s="56">
        <v>12</v>
      </c>
      <c r="U14" s="56">
        <v>11.6</v>
      </c>
      <c r="V14" s="56">
        <v>11.8</v>
      </c>
      <c r="W14" s="56">
        <v>12</v>
      </c>
      <c r="X14" s="56">
        <v>11.6</v>
      </c>
      <c r="Y14" s="56">
        <v>11.200000000000001</v>
      </c>
      <c r="Z14" s="57">
        <v>11.4</v>
      </c>
      <c r="AA14" s="59">
        <v>265</v>
      </c>
    </row>
    <row r="15" spans="1:27" x14ac:dyDescent="0.2">
      <c r="A15" s="52"/>
      <c r="B15" s="53" t="s">
        <v>47</v>
      </c>
      <c r="C15" s="54">
        <v>0</v>
      </c>
      <c r="D15" s="55">
        <v>0</v>
      </c>
      <c r="E15" s="55">
        <v>0</v>
      </c>
      <c r="F15" s="55">
        <v>0</v>
      </c>
      <c r="G15" s="55">
        <v>0</v>
      </c>
      <c r="H15" s="55">
        <v>0</v>
      </c>
      <c r="I15" s="55">
        <v>0</v>
      </c>
      <c r="J15" s="55">
        <v>0</v>
      </c>
      <c r="K15" s="55">
        <v>0</v>
      </c>
      <c r="L15" s="56">
        <v>0</v>
      </c>
      <c r="M15" s="56">
        <v>0</v>
      </c>
      <c r="N15" s="56">
        <v>0</v>
      </c>
      <c r="O15" s="56">
        <v>0</v>
      </c>
      <c r="P15" s="56">
        <v>0</v>
      </c>
      <c r="Q15" s="56">
        <v>0</v>
      </c>
      <c r="R15" s="56">
        <v>0</v>
      </c>
      <c r="S15" s="56">
        <v>0</v>
      </c>
      <c r="T15" s="56">
        <v>0</v>
      </c>
      <c r="U15" s="56">
        <v>0</v>
      </c>
      <c r="V15" s="56">
        <v>0</v>
      </c>
      <c r="W15" s="56">
        <v>0</v>
      </c>
      <c r="X15" s="56">
        <v>0</v>
      </c>
      <c r="Y15" s="56">
        <v>0</v>
      </c>
      <c r="Z15" s="57">
        <v>0</v>
      </c>
      <c r="AA15" s="59">
        <v>0</v>
      </c>
    </row>
    <row r="16" spans="1:27" x14ac:dyDescent="0.2">
      <c r="A16" s="52"/>
      <c r="B16" s="53" t="s">
        <v>48</v>
      </c>
      <c r="C16" s="54">
        <v>88.8</v>
      </c>
      <c r="D16" s="55">
        <v>90</v>
      </c>
      <c r="E16" s="55">
        <v>88.8</v>
      </c>
      <c r="F16" s="55">
        <v>88.350000000000009</v>
      </c>
      <c r="G16" s="55">
        <v>89.4</v>
      </c>
      <c r="H16" s="55">
        <v>87.600000000000009</v>
      </c>
      <c r="I16" s="55">
        <v>97.5</v>
      </c>
      <c r="J16" s="55">
        <v>123</v>
      </c>
      <c r="K16" s="55">
        <v>127.2</v>
      </c>
      <c r="L16" s="56">
        <v>123.60000000000001</v>
      </c>
      <c r="M16" s="56">
        <v>122.4</v>
      </c>
      <c r="N16" s="56">
        <v>117.45</v>
      </c>
      <c r="O16" s="56">
        <v>121.35000000000001</v>
      </c>
      <c r="P16" s="56">
        <v>111.9</v>
      </c>
      <c r="Q16" s="56">
        <v>109.8</v>
      </c>
      <c r="R16" s="56">
        <v>118.05</v>
      </c>
      <c r="S16" s="56">
        <v>123.3</v>
      </c>
      <c r="T16" s="56">
        <v>118.05</v>
      </c>
      <c r="U16" s="56">
        <v>114.15</v>
      </c>
      <c r="V16" s="56">
        <v>111.15</v>
      </c>
      <c r="W16" s="56">
        <v>112.5</v>
      </c>
      <c r="X16" s="56">
        <v>106.05</v>
      </c>
      <c r="Y16" s="56">
        <v>94.5</v>
      </c>
      <c r="Z16" s="57">
        <v>93.600000000000009</v>
      </c>
      <c r="AA16" s="59">
        <v>2578.5</v>
      </c>
    </row>
    <row r="17" spans="1:27" x14ac:dyDescent="0.2">
      <c r="A17" s="52"/>
      <c r="B17" s="53" t="s">
        <v>49</v>
      </c>
      <c r="C17" s="54">
        <v>0</v>
      </c>
      <c r="D17" s="55">
        <v>0</v>
      </c>
      <c r="E17" s="55">
        <v>0</v>
      </c>
      <c r="F17" s="55">
        <v>0</v>
      </c>
      <c r="G17" s="55">
        <v>0</v>
      </c>
      <c r="H17" s="55">
        <v>0</v>
      </c>
      <c r="I17" s="55">
        <v>0</v>
      </c>
      <c r="J17" s="55">
        <v>0</v>
      </c>
      <c r="K17" s="55">
        <v>0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56">
        <v>0</v>
      </c>
      <c r="R17" s="56">
        <v>0</v>
      </c>
      <c r="S17" s="56">
        <v>0</v>
      </c>
      <c r="T17" s="56">
        <v>0</v>
      </c>
      <c r="U17" s="56">
        <v>0</v>
      </c>
      <c r="V17" s="56">
        <v>0</v>
      </c>
      <c r="W17" s="56">
        <v>0</v>
      </c>
      <c r="X17" s="56">
        <v>0</v>
      </c>
      <c r="Y17" s="56">
        <v>0</v>
      </c>
      <c r="Z17" s="57">
        <v>0</v>
      </c>
      <c r="AA17" s="59">
        <v>0</v>
      </c>
    </row>
    <row r="18" spans="1:27" x14ac:dyDescent="0.2">
      <c r="A18" s="52"/>
      <c r="B18" s="53" t="s">
        <v>50</v>
      </c>
      <c r="C18" s="54">
        <v>3.45</v>
      </c>
      <c r="D18" s="55">
        <v>3.9</v>
      </c>
      <c r="E18" s="55">
        <v>3.9</v>
      </c>
      <c r="F18" s="55">
        <v>3.9</v>
      </c>
      <c r="G18" s="55">
        <v>3.3000000000000003</v>
      </c>
      <c r="H18" s="55">
        <v>2.5500000000000003</v>
      </c>
      <c r="I18" s="55">
        <v>2.7</v>
      </c>
      <c r="J18" s="55">
        <v>2.85</v>
      </c>
      <c r="K18" s="55">
        <v>3.75</v>
      </c>
      <c r="L18" s="56">
        <v>3.3000000000000003</v>
      </c>
      <c r="M18" s="56">
        <v>3</v>
      </c>
      <c r="N18" s="56">
        <v>3</v>
      </c>
      <c r="O18" s="56">
        <v>3.3000000000000003</v>
      </c>
      <c r="P18" s="56">
        <v>3</v>
      </c>
      <c r="Q18" s="56">
        <v>3.15</v>
      </c>
      <c r="R18" s="56">
        <v>3.15</v>
      </c>
      <c r="S18" s="56">
        <v>3.15</v>
      </c>
      <c r="T18" s="56">
        <v>3.15</v>
      </c>
      <c r="U18" s="56">
        <v>3.45</v>
      </c>
      <c r="V18" s="56">
        <v>3.6</v>
      </c>
      <c r="W18" s="56">
        <v>3.9</v>
      </c>
      <c r="X18" s="56">
        <v>4.05</v>
      </c>
      <c r="Y18" s="56">
        <v>3.6</v>
      </c>
      <c r="Z18" s="57">
        <v>3.75</v>
      </c>
      <c r="AA18" s="59">
        <v>80.849999999999994</v>
      </c>
    </row>
    <row r="19" spans="1:27" x14ac:dyDescent="0.2">
      <c r="A19" s="52"/>
      <c r="B19" s="53" t="s">
        <v>51</v>
      </c>
      <c r="C19" s="54">
        <v>0</v>
      </c>
      <c r="D19" s="55">
        <v>0</v>
      </c>
      <c r="E19" s="55">
        <v>0</v>
      </c>
      <c r="F19" s="55">
        <v>0</v>
      </c>
      <c r="G19" s="55">
        <v>0</v>
      </c>
      <c r="H19" s="55">
        <v>0</v>
      </c>
      <c r="I19" s="55">
        <v>0</v>
      </c>
      <c r="J19" s="55">
        <v>0</v>
      </c>
      <c r="K19" s="55">
        <v>0</v>
      </c>
      <c r="L19" s="56">
        <v>0</v>
      </c>
      <c r="M19" s="56">
        <v>0</v>
      </c>
      <c r="N19" s="56">
        <v>0</v>
      </c>
      <c r="O19" s="56">
        <v>0</v>
      </c>
      <c r="P19" s="56">
        <v>0</v>
      </c>
      <c r="Q19" s="56">
        <v>0</v>
      </c>
      <c r="R19" s="56">
        <v>0</v>
      </c>
      <c r="S19" s="56">
        <v>0</v>
      </c>
      <c r="T19" s="56">
        <v>0</v>
      </c>
      <c r="U19" s="56">
        <v>0</v>
      </c>
      <c r="V19" s="56">
        <v>0</v>
      </c>
      <c r="W19" s="56">
        <v>0</v>
      </c>
      <c r="X19" s="56">
        <v>0</v>
      </c>
      <c r="Y19" s="56">
        <v>0</v>
      </c>
      <c r="Z19" s="57">
        <v>0</v>
      </c>
      <c r="AA19" s="59">
        <v>0</v>
      </c>
    </row>
    <row r="20" spans="1:27" x14ac:dyDescent="0.2">
      <c r="A20" s="52"/>
      <c r="B20" s="53" t="s">
        <v>52</v>
      </c>
      <c r="C20" s="54">
        <v>50.550000000000004</v>
      </c>
      <c r="D20" s="55">
        <v>49.95</v>
      </c>
      <c r="E20" s="55">
        <v>49.65</v>
      </c>
      <c r="F20" s="55">
        <v>50.7</v>
      </c>
      <c r="G20" s="55">
        <v>49.800000000000004</v>
      </c>
      <c r="H20" s="55">
        <v>50.85</v>
      </c>
      <c r="I20" s="55">
        <v>55.5</v>
      </c>
      <c r="J20" s="55">
        <v>58.95</v>
      </c>
      <c r="K20" s="55">
        <v>57.15</v>
      </c>
      <c r="L20" s="56">
        <v>52.2</v>
      </c>
      <c r="M20" s="56">
        <v>53.25</v>
      </c>
      <c r="N20" s="56">
        <v>51.9</v>
      </c>
      <c r="O20" s="56">
        <v>51.15</v>
      </c>
      <c r="P20" s="56">
        <v>52.800000000000004</v>
      </c>
      <c r="Q20" s="56">
        <v>53.7</v>
      </c>
      <c r="R20" s="56">
        <v>50.85</v>
      </c>
      <c r="S20" s="56">
        <v>58.65</v>
      </c>
      <c r="T20" s="56">
        <v>59.1</v>
      </c>
      <c r="U20" s="56">
        <v>58.65</v>
      </c>
      <c r="V20" s="56">
        <v>61.35</v>
      </c>
      <c r="W20" s="56">
        <v>60.300000000000004</v>
      </c>
      <c r="X20" s="56">
        <v>57.9</v>
      </c>
      <c r="Y20" s="56">
        <v>52.95</v>
      </c>
      <c r="Z20" s="57">
        <v>51.6</v>
      </c>
      <c r="AA20" s="59">
        <v>1299.45</v>
      </c>
    </row>
    <row r="21" spans="1:27" x14ac:dyDescent="0.2">
      <c r="A21" s="52"/>
      <c r="B21" s="53" t="s">
        <v>53</v>
      </c>
      <c r="C21" s="54">
        <v>0</v>
      </c>
      <c r="D21" s="55">
        <v>0</v>
      </c>
      <c r="E21" s="55">
        <v>0</v>
      </c>
      <c r="F21" s="55">
        <v>0</v>
      </c>
      <c r="G21" s="55">
        <v>0</v>
      </c>
      <c r="H21" s="55">
        <v>0</v>
      </c>
      <c r="I21" s="55">
        <v>0</v>
      </c>
      <c r="J21" s="55">
        <v>0</v>
      </c>
      <c r="K21" s="55">
        <v>0</v>
      </c>
      <c r="L21" s="56">
        <v>0</v>
      </c>
      <c r="M21" s="56">
        <v>0</v>
      </c>
      <c r="N21" s="56">
        <v>0</v>
      </c>
      <c r="O21" s="56">
        <v>0</v>
      </c>
      <c r="P21" s="56">
        <v>0</v>
      </c>
      <c r="Q21" s="56">
        <v>0</v>
      </c>
      <c r="R21" s="56">
        <v>0</v>
      </c>
      <c r="S21" s="56">
        <v>0</v>
      </c>
      <c r="T21" s="56">
        <v>0</v>
      </c>
      <c r="U21" s="56">
        <v>0</v>
      </c>
      <c r="V21" s="56">
        <v>0</v>
      </c>
      <c r="W21" s="56">
        <v>0</v>
      </c>
      <c r="X21" s="56">
        <v>0</v>
      </c>
      <c r="Y21" s="56">
        <v>0</v>
      </c>
      <c r="Z21" s="57">
        <v>0</v>
      </c>
      <c r="AA21" s="59">
        <v>0</v>
      </c>
    </row>
    <row r="22" spans="1:27" x14ac:dyDescent="0.2">
      <c r="A22" s="52"/>
      <c r="B22" s="53" t="s">
        <v>54</v>
      </c>
      <c r="C22" s="54">
        <v>40.800000000000004</v>
      </c>
      <c r="D22" s="55">
        <v>41.4</v>
      </c>
      <c r="E22" s="55">
        <v>42.2</v>
      </c>
      <c r="F22" s="55">
        <v>43.2</v>
      </c>
      <c r="G22" s="55">
        <v>45.6</v>
      </c>
      <c r="H22" s="55">
        <v>47.6</v>
      </c>
      <c r="I22" s="55">
        <v>56</v>
      </c>
      <c r="J22" s="55">
        <v>52.800000000000004</v>
      </c>
      <c r="K22" s="55">
        <v>62.6</v>
      </c>
      <c r="L22" s="56">
        <v>57.4</v>
      </c>
      <c r="M22" s="56">
        <v>58</v>
      </c>
      <c r="N22" s="56">
        <v>59.4</v>
      </c>
      <c r="O22" s="56">
        <v>60.2</v>
      </c>
      <c r="P22" s="56">
        <v>65.2</v>
      </c>
      <c r="Q22" s="56">
        <v>65.599999999999994</v>
      </c>
      <c r="R22" s="56">
        <v>66.599999999999994</v>
      </c>
      <c r="S22" s="56">
        <v>77.2</v>
      </c>
      <c r="T22" s="56">
        <v>78.600000000000009</v>
      </c>
      <c r="U22" s="56">
        <v>90.8</v>
      </c>
      <c r="V22" s="56">
        <v>79.400000000000006</v>
      </c>
      <c r="W22" s="56">
        <v>77.400000000000006</v>
      </c>
      <c r="X22" s="56">
        <v>66.8</v>
      </c>
      <c r="Y22" s="56">
        <v>61.6</v>
      </c>
      <c r="Z22" s="57">
        <v>57.800000000000004</v>
      </c>
      <c r="AA22" s="59">
        <v>1454.2000000000003</v>
      </c>
    </row>
    <row r="23" spans="1:27" x14ac:dyDescent="0.2">
      <c r="A23" s="52"/>
      <c r="B23" s="53" t="s">
        <v>55</v>
      </c>
      <c r="C23" s="54">
        <v>0</v>
      </c>
      <c r="D23" s="55">
        <v>0</v>
      </c>
      <c r="E23" s="55">
        <v>0</v>
      </c>
      <c r="F23" s="55">
        <v>0</v>
      </c>
      <c r="G23" s="55">
        <v>0</v>
      </c>
      <c r="H23" s="55">
        <v>0</v>
      </c>
      <c r="I23" s="55">
        <v>0</v>
      </c>
      <c r="J23" s="55">
        <v>0</v>
      </c>
      <c r="K23" s="55">
        <v>0</v>
      </c>
      <c r="L23" s="56">
        <v>0</v>
      </c>
      <c r="M23" s="56">
        <v>0</v>
      </c>
      <c r="N23" s="56">
        <v>0</v>
      </c>
      <c r="O23" s="56">
        <v>0</v>
      </c>
      <c r="P23" s="56">
        <v>0</v>
      </c>
      <c r="Q23" s="56">
        <v>0</v>
      </c>
      <c r="R23" s="56">
        <v>0</v>
      </c>
      <c r="S23" s="56">
        <v>0</v>
      </c>
      <c r="T23" s="56">
        <v>0</v>
      </c>
      <c r="U23" s="56">
        <v>0</v>
      </c>
      <c r="V23" s="56">
        <v>0</v>
      </c>
      <c r="W23" s="56">
        <v>0</v>
      </c>
      <c r="X23" s="56">
        <v>0</v>
      </c>
      <c r="Y23" s="56">
        <v>0</v>
      </c>
      <c r="Z23" s="57">
        <v>0</v>
      </c>
      <c r="AA23" s="59">
        <v>0</v>
      </c>
    </row>
    <row r="24" spans="1:27" x14ac:dyDescent="0.2">
      <c r="A24" s="52"/>
      <c r="B24" s="53" t="s">
        <v>56</v>
      </c>
      <c r="C24" s="54">
        <v>0</v>
      </c>
      <c r="D24" s="55">
        <v>0</v>
      </c>
      <c r="E24" s="55">
        <v>0</v>
      </c>
      <c r="F24" s="55">
        <v>0</v>
      </c>
      <c r="G24" s="55">
        <v>0</v>
      </c>
      <c r="H24" s="55">
        <v>0</v>
      </c>
      <c r="I24" s="55">
        <v>0</v>
      </c>
      <c r="J24" s="55">
        <v>0</v>
      </c>
      <c r="K24" s="55">
        <v>0</v>
      </c>
      <c r="L24" s="56">
        <v>0</v>
      </c>
      <c r="M24" s="56">
        <v>0</v>
      </c>
      <c r="N24" s="56">
        <v>0</v>
      </c>
      <c r="O24" s="56">
        <v>0</v>
      </c>
      <c r="P24" s="56">
        <v>0</v>
      </c>
      <c r="Q24" s="56">
        <v>0</v>
      </c>
      <c r="R24" s="56">
        <v>0</v>
      </c>
      <c r="S24" s="56">
        <v>0</v>
      </c>
      <c r="T24" s="56">
        <v>0</v>
      </c>
      <c r="U24" s="56">
        <v>0</v>
      </c>
      <c r="V24" s="56">
        <v>0</v>
      </c>
      <c r="W24" s="56">
        <v>0</v>
      </c>
      <c r="X24" s="56">
        <v>0</v>
      </c>
      <c r="Y24" s="56">
        <v>0</v>
      </c>
      <c r="Z24" s="57">
        <v>0</v>
      </c>
      <c r="AA24" s="59">
        <v>0</v>
      </c>
    </row>
    <row r="25" spans="1:27" x14ac:dyDescent="0.2">
      <c r="A25" s="52"/>
      <c r="B25" s="53" t="s">
        <v>57</v>
      </c>
      <c r="C25" s="54">
        <v>0</v>
      </c>
      <c r="D25" s="55">
        <v>0</v>
      </c>
      <c r="E25" s="55">
        <v>0</v>
      </c>
      <c r="F25" s="55">
        <v>0</v>
      </c>
      <c r="G25" s="55">
        <v>0</v>
      </c>
      <c r="H25" s="55">
        <v>0</v>
      </c>
      <c r="I25" s="55">
        <v>0</v>
      </c>
      <c r="J25" s="55">
        <v>0</v>
      </c>
      <c r="K25" s="55">
        <v>0</v>
      </c>
      <c r="L25" s="56">
        <v>0</v>
      </c>
      <c r="M25" s="56">
        <v>0</v>
      </c>
      <c r="N25" s="56">
        <v>0</v>
      </c>
      <c r="O25" s="56">
        <v>0</v>
      </c>
      <c r="P25" s="56">
        <v>0</v>
      </c>
      <c r="Q25" s="56">
        <v>0</v>
      </c>
      <c r="R25" s="56">
        <v>0</v>
      </c>
      <c r="S25" s="56">
        <v>0</v>
      </c>
      <c r="T25" s="56">
        <v>0</v>
      </c>
      <c r="U25" s="56">
        <v>0</v>
      </c>
      <c r="V25" s="56">
        <v>0</v>
      </c>
      <c r="W25" s="56">
        <v>0</v>
      </c>
      <c r="X25" s="56">
        <v>0</v>
      </c>
      <c r="Y25" s="56">
        <v>0</v>
      </c>
      <c r="Z25" s="57">
        <v>0</v>
      </c>
      <c r="AA25" s="59">
        <v>0</v>
      </c>
    </row>
    <row r="26" spans="1:27" x14ac:dyDescent="0.2">
      <c r="A26" s="52"/>
      <c r="B26" s="53" t="s">
        <v>58</v>
      </c>
      <c r="C26" s="54">
        <v>0</v>
      </c>
      <c r="D26" s="55">
        <v>0</v>
      </c>
      <c r="E26" s="55">
        <v>0</v>
      </c>
      <c r="F26" s="55">
        <v>0</v>
      </c>
      <c r="G26" s="55">
        <v>0</v>
      </c>
      <c r="H26" s="55">
        <v>0</v>
      </c>
      <c r="I26" s="55">
        <v>0</v>
      </c>
      <c r="J26" s="55">
        <v>0</v>
      </c>
      <c r="K26" s="55">
        <v>0</v>
      </c>
      <c r="L26" s="56">
        <v>0</v>
      </c>
      <c r="M26" s="56">
        <v>0</v>
      </c>
      <c r="N26" s="56">
        <v>0</v>
      </c>
      <c r="O26" s="56">
        <v>0</v>
      </c>
      <c r="P26" s="56">
        <v>0</v>
      </c>
      <c r="Q26" s="56">
        <v>0</v>
      </c>
      <c r="R26" s="56">
        <v>0</v>
      </c>
      <c r="S26" s="56">
        <v>0</v>
      </c>
      <c r="T26" s="56">
        <v>0</v>
      </c>
      <c r="U26" s="56">
        <v>0</v>
      </c>
      <c r="V26" s="56">
        <v>0</v>
      </c>
      <c r="W26" s="56">
        <v>0</v>
      </c>
      <c r="X26" s="56">
        <v>0</v>
      </c>
      <c r="Y26" s="56">
        <v>0</v>
      </c>
      <c r="Z26" s="57">
        <v>0</v>
      </c>
      <c r="AA26" s="59">
        <v>0</v>
      </c>
    </row>
    <row r="27" spans="1:27" x14ac:dyDescent="0.2">
      <c r="A27" s="52"/>
      <c r="B27" s="53" t="s">
        <v>59</v>
      </c>
      <c r="C27" s="54">
        <v>0</v>
      </c>
      <c r="D27" s="55">
        <v>0</v>
      </c>
      <c r="E27" s="55">
        <v>0</v>
      </c>
      <c r="F27" s="55">
        <v>0</v>
      </c>
      <c r="G27" s="55">
        <v>0</v>
      </c>
      <c r="H27" s="55">
        <v>0</v>
      </c>
      <c r="I27" s="55">
        <v>0</v>
      </c>
      <c r="J27" s="55">
        <v>0</v>
      </c>
      <c r="K27" s="55">
        <v>0</v>
      </c>
      <c r="L27" s="56">
        <v>0</v>
      </c>
      <c r="M27" s="56">
        <v>0</v>
      </c>
      <c r="N27" s="56">
        <v>0</v>
      </c>
      <c r="O27" s="56">
        <v>0</v>
      </c>
      <c r="P27" s="56">
        <v>0</v>
      </c>
      <c r="Q27" s="56">
        <v>0</v>
      </c>
      <c r="R27" s="56">
        <v>0</v>
      </c>
      <c r="S27" s="56">
        <v>0</v>
      </c>
      <c r="T27" s="56">
        <v>0</v>
      </c>
      <c r="U27" s="56">
        <v>0</v>
      </c>
      <c r="V27" s="56">
        <v>0</v>
      </c>
      <c r="W27" s="56">
        <v>0</v>
      </c>
      <c r="X27" s="56">
        <v>0</v>
      </c>
      <c r="Y27" s="56">
        <v>0</v>
      </c>
      <c r="Z27" s="57">
        <v>0</v>
      </c>
      <c r="AA27" s="59">
        <v>0</v>
      </c>
    </row>
    <row r="28" spans="1:27" x14ac:dyDescent="0.2">
      <c r="A28" s="52"/>
      <c r="B28" s="53" t="s">
        <v>60</v>
      </c>
      <c r="C28" s="54">
        <v>0</v>
      </c>
      <c r="D28" s="55">
        <v>0</v>
      </c>
      <c r="E28" s="55">
        <v>0</v>
      </c>
      <c r="F28" s="55">
        <v>0</v>
      </c>
      <c r="G28" s="55">
        <v>0</v>
      </c>
      <c r="H28" s="55">
        <v>0</v>
      </c>
      <c r="I28" s="55">
        <v>0</v>
      </c>
      <c r="J28" s="55">
        <v>0</v>
      </c>
      <c r="K28" s="55">
        <v>0</v>
      </c>
      <c r="L28" s="56">
        <v>0</v>
      </c>
      <c r="M28" s="56">
        <v>0</v>
      </c>
      <c r="N28" s="56">
        <v>0</v>
      </c>
      <c r="O28" s="56">
        <v>0</v>
      </c>
      <c r="P28" s="56">
        <v>0</v>
      </c>
      <c r="Q28" s="56">
        <v>0</v>
      </c>
      <c r="R28" s="56">
        <v>0</v>
      </c>
      <c r="S28" s="56">
        <v>0</v>
      </c>
      <c r="T28" s="56">
        <v>0</v>
      </c>
      <c r="U28" s="56">
        <v>0</v>
      </c>
      <c r="V28" s="56">
        <v>0</v>
      </c>
      <c r="W28" s="56">
        <v>0</v>
      </c>
      <c r="X28" s="56">
        <v>0</v>
      </c>
      <c r="Y28" s="56">
        <v>0</v>
      </c>
      <c r="Z28" s="57">
        <v>0</v>
      </c>
      <c r="AA28" s="59">
        <v>0</v>
      </c>
    </row>
    <row r="29" spans="1:27" x14ac:dyDescent="0.2">
      <c r="A29" s="52"/>
      <c r="B29" s="53" t="s">
        <v>61</v>
      </c>
      <c r="C29" s="54">
        <v>13668.6</v>
      </c>
      <c r="D29" s="55">
        <v>13008.6</v>
      </c>
      <c r="E29" s="55">
        <v>13087.800000000001</v>
      </c>
      <c r="F29" s="55">
        <v>13516.800000000001</v>
      </c>
      <c r="G29" s="55">
        <v>14500.2</v>
      </c>
      <c r="H29" s="55">
        <v>17199.599999999999</v>
      </c>
      <c r="I29" s="55">
        <v>20941.8</v>
      </c>
      <c r="J29" s="55">
        <v>23278.2</v>
      </c>
      <c r="K29" s="55">
        <v>23746.799999999999</v>
      </c>
      <c r="L29" s="56">
        <v>22558.799999999999</v>
      </c>
      <c r="M29" s="56">
        <v>23482.799999999999</v>
      </c>
      <c r="N29" s="56">
        <v>23344.2</v>
      </c>
      <c r="O29" s="56">
        <v>21641.4</v>
      </c>
      <c r="P29" s="56">
        <v>22380.600000000002</v>
      </c>
      <c r="Q29" s="56">
        <v>23555.4</v>
      </c>
      <c r="R29" s="56">
        <v>24934.799999999999</v>
      </c>
      <c r="S29" s="56">
        <v>24050.400000000001</v>
      </c>
      <c r="T29" s="56">
        <v>22974.600000000002</v>
      </c>
      <c r="U29" s="56">
        <v>23284.799999999999</v>
      </c>
      <c r="V29" s="56">
        <v>22037.4</v>
      </c>
      <c r="W29" s="56">
        <v>21007.8</v>
      </c>
      <c r="X29" s="56">
        <v>17470.2</v>
      </c>
      <c r="Y29" s="56">
        <v>15826.800000000001</v>
      </c>
      <c r="Z29" s="57">
        <v>14289</v>
      </c>
      <c r="AA29" s="59">
        <v>475787.39999999997</v>
      </c>
    </row>
    <row r="30" spans="1:27" x14ac:dyDescent="0.2">
      <c r="A30" s="52"/>
      <c r="B30" s="53" t="s">
        <v>62</v>
      </c>
      <c r="C30" s="54">
        <v>0</v>
      </c>
      <c r="D30" s="55">
        <v>0</v>
      </c>
      <c r="E30" s="55">
        <v>0</v>
      </c>
      <c r="F30" s="55">
        <v>0</v>
      </c>
      <c r="G30" s="55">
        <v>0</v>
      </c>
      <c r="H30" s="55">
        <v>0</v>
      </c>
      <c r="I30" s="55">
        <v>0</v>
      </c>
      <c r="J30" s="55">
        <v>0</v>
      </c>
      <c r="K30" s="55"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  <c r="R30" s="56"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7">
        <v>0</v>
      </c>
      <c r="AA30" s="59">
        <v>0</v>
      </c>
    </row>
    <row r="31" spans="1:27" x14ac:dyDescent="0.2">
      <c r="A31" s="52"/>
      <c r="B31" s="53" t="s">
        <v>63</v>
      </c>
      <c r="C31" s="54">
        <v>382.8</v>
      </c>
      <c r="D31" s="55">
        <v>376.2</v>
      </c>
      <c r="E31" s="55">
        <v>376.2</v>
      </c>
      <c r="F31" s="55">
        <v>369.6</v>
      </c>
      <c r="G31" s="55">
        <v>369.6</v>
      </c>
      <c r="H31" s="55">
        <v>382.8</v>
      </c>
      <c r="I31" s="55">
        <v>396</v>
      </c>
      <c r="J31" s="55">
        <v>448.8</v>
      </c>
      <c r="K31" s="55">
        <v>448.8</v>
      </c>
      <c r="L31" s="56">
        <v>435.6</v>
      </c>
      <c r="M31" s="56">
        <v>396</v>
      </c>
      <c r="N31" s="56">
        <v>389.40000000000003</v>
      </c>
      <c r="O31" s="56">
        <v>402.6</v>
      </c>
      <c r="P31" s="56">
        <v>382.8</v>
      </c>
      <c r="Q31" s="56">
        <v>382.8</v>
      </c>
      <c r="R31" s="56">
        <v>396</v>
      </c>
      <c r="S31" s="56">
        <v>415.8</v>
      </c>
      <c r="T31" s="56">
        <v>435.6</v>
      </c>
      <c r="U31" s="56">
        <v>435.6</v>
      </c>
      <c r="V31" s="56">
        <v>409.2</v>
      </c>
      <c r="W31" s="56">
        <v>402.6</v>
      </c>
      <c r="X31" s="56">
        <v>382.8</v>
      </c>
      <c r="Y31" s="56">
        <v>343.2</v>
      </c>
      <c r="Z31" s="57">
        <v>389.40000000000003</v>
      </c>
      <c r="AA31" s="59">
        <v>9550.2000000000007</v>
      </c>
    </row>
    <row r="32" spans="1:27" x14ac:dyDescent="0.2">
      <c r="A32" s="52"/>
      <c r="B32" s="53" t="s">
        <v>64</v>
      </c>
      <c r="C32" s="54">
        <v>0</v>
      </c>
      <c r="D32" s="55">
        <v>0</v>
      </c>
      <c r="E32" s="55">
        <v>0</v>
      </c>
      <c r="F32" s="55">
        <v>0</v>
      </c>
      <c r="G32" s="55">
        <v>0</v>
      </c>
      <c r="H32" s="55">
        <v>0</v>
      </c>
      <c r="I32" s="55">
        <v>0</v>
      </c>
      <c r="J32" s="55">
        <v>0</v>
      </c>
      <c r="K32" s="55">
        <v>0</v>
      </c>
      <c r="L32" s="56">
        <v>0</v>
      </c>
      <c r="M32" s="56">
        <v>0</v>
      </c>
      <c r="N32" s="56">
        <v>0</v>
      </c>
      <c r="O32" s="56">
        <v>0</v>
      </c>
      <c r="P32" s="56">
        <v>0</v>
      </c>
      <c r="Q32" s="56">
        <v>0</v>
      </c>
      <c r="R32" s="56">
        <v>0</v>
      </c>
      <c r="S32" s="56">
        <v>0</v>
      </c>
      <c r="T32" s="56">
        <v>0</v>
      </c>
      <c r="U32" s="56">
        <v>0</v>
      </c>
      <c r="V32" s="56">
        <v>0</v>
      </c>
      <c r="W32" s="56">
        <v>0</v>
      </c>
      <c r="X32" s="56">
        <v>0</v>
      </c>
      <c r="Y32" s="56">
        <v>0</v>
      </c>
      <c r="Z32" s="57">
        <v>0</v>
      </c>
      <c r="AA32" s="59">
        <v>0</v>
      </c>
    </row>
    <row r="33" spans="1:27" x14ac:dyDescent="0.2">
      <c r="A33" s="52"/>
      <c r="B33" s="53" t="s">
        <v>65</v>
      </c>
      <c r="C33" s="54">
        <v>2580.6</v>
      </c>
      <c r="D33" s="55">
        <v>2527.8000000000002</v>
      </c>
      <c r="E33" s="55">
        <v>2442</v>
      </c>
      <c r="F33" s="55">
        <v>2422.2000000000003</v>
      </c>
      <c r="G33" s="55">
        <v>2323.2000000000003</v>
      </c>
      <c r="H33" s="55">
        <v>2455.2000000000003</v>
      </c>
      <c r="I33" s="55">
        <v>2574</v>
      </c>
      <c r="J33" s="55">
        <v>2706</v>
      </c>
      <c r="K33" s="55">
        <v>2851.2000000000003</v>
      </c>
      <c r="L33" s="56">
        <v>2811.6</v>
      </c>
      <c r="M33" s="56">
        <v>2785.2000000000003</v>
      </c>
      <c r="N33" s="56">
        <v>2725.8</v>
      </c>
      <c r="O33" s="56">
        <v>1914</v>
      </c>
      <c r="P33" s="56">
        <v>1650</v>
      </c>
      <c r="Q33" s="56">
        <v>2079</v>
      </c>
      <c r="R33" s="56">
        <v>2626.8</v>
      </c>
      <c r="S33" s="56">
        <v>2890.8</v>
      </c>
      <c r="T33" s="56">
        <v>2692.8</v>
      </c>
      <c r="U33" s="56">
        <v>2798.4</v>
      </c>
      <c r="V33" s="56">
        <v>2818.2000000000003</v>
      </c>
      <c r="W33" s="56">
        <v>2890.8</v>
      </c>
      <c r="X33" s="56">
        <v>2640</v>
      </c>
      <c r="Y33" s="56">
        <v>2653.2000000000003</v>
      </c>
      <c r="Z33" s="57">
        <v>2593.8000000000002</v>
      </c>
      <c r="AA33" s="59">
        <v>61452.600000000013</v>
      </c>
    </row>
    <row r="34" spans="1:27" x14ac:dyDescent="0.2">
      <c r="A34" s="52"/>
      <c r="B34" s="53" t="s">
        <v>66</v>
      </c>
      <c r="C34" s="54">
        <v>0</v>
      </c>
      <c r="D34" s="55">
        <v>0</v>
      </c>
      <c r="E34" s="55">
        <v>0</v>
      </c>
      <c r="F34" s="55">
        <v>0</v>
      </c>
      <c r="G34" s="55">
        <v>0</v>
      </c>
      <c r="H34" s="55">
        <v>0</v>
      </c>
      <c r="I34" s="55">
        <v>0</v>
      </c>
      <c r="J34" s="55">
        <v>0</v>
      </c>
      <c r="K34" s="55">
        <v>0</v>
      </c>
      <c r="L34" s="56">
        <v>0</v>
      </c>
      <c r="M34" s="56">
        <v>0</v>
      </c>
      <c r="N34" s="56">
        <v>0</v>
      </c>
      <c r="O34" s="56">
        <v>0</v>
      </c>
      <c r="P34" s="56">
        <v>0</v>
      </c>
      <c r="Q34" s="56">
        <v>0</v>
      </c>
      <c r="R34" s="56">
        <v>0</v>
      </c>
      <c r="S34" s="56">
        <v>0</v>
      </c>
      <c r="T34" s="56">
        <v>0</v>
      </c>
      <c r="U34" s="56">
        <v>0</v>
      </c>
      <c r="V34" s="56">
        <v>0</v>
      </c>
      <c r="W34" s="56">
        <v>0</v>
      </c>
      <c r="X34" s="56">
        <v>0</v>
      </c>
      <c r="Y34" s="56">
        <v>0</v>
      </c>
      <c r="Z34" s="57">
        <v>0</v>
      </c>
      <c r="AA34" s="59">
        <v>0</v>
      </c>
    </row>
    <row r="35" spans="1:27" x14ac:dyDescent="0.2">
      <c r="A35" s="52"/>
      <c r="B35" s="53" t="s">
        <v>67</v>
      </c>
      <c r="C35" s="54">
        <v>0</v>
      </c>
      <c r="D35" s="55">
        <v>0</v>
      </c>
      <c r="E35" s="55">
        <v>0</v>
      </c>
      <c r="F35" s="55">
        <v>0</v>
      </c>
      <c r="G35" s="55">
        <v>0</v>
      </c>
      <c r="H35" s="55">
        <v>0</v>
      </c>
      <c r="I35" s="55">
        <v>0</v>
      </c>
      <c r="J35" s="55">
        <v>0</v>
      </c>
      <c r="K35" s="55">
        <v>0</v>
      </c>
      <c r="L35" s="56">
        <v>0</v>
      </c>
      <c r="M35" s="56">
        <v>0</v>
      </c>
      <c r="N35" s="56">
        <v>0</v>
      </c>
      <c r="O35" s="56">
        <v>0</v>
      </c>
      <c r="P35" s="56">
        <v>0</v>
      </c>
      <c r="Q35" s="56">
        <v>0</v>
      </c>
      <c r="R35" s="56">
        <v>0</v>
      </c>
      <c r="S35" s="56">
        <v>0</v>
      </c>
      <c r="T35" s="56">
        <v>0</v>
      </c>
      <c r="U35" s="56">
        <v>0</v>
      </c>
      <c r="V35" s="56">
        <v>0</v>
      </c>
      <c r="W35" s="56">
        <v>0</v>
      </c>
      <c r="X35" s="56">
        <v>0</v>
      </c>
      <c r="Y35" s="56">
        <v>0</v>
      </c>
      <c r="Z35" s="57">
        <v>0</v>
      </c>
      <c r="AA35" s="59">
        <v>0</v>
      </c>
    </row>
    <row r="36" spans="1:27" x14ac:dyDescent="0.2">
      <c r="A36" s="52"/>
      <c r="B36" s="53" t="s">
        <v>68</v>
      </c>
      <c r="C36" s="54">
        <v>0</v>
      </c>
      <c r="D36" s="55">
        <v>0</v>
      </c>
      <c r="E36" s="55">
        <v>0</v>
      </c>
      <c r="F36" s="55">
        <v>0</v>
      </c>
      <c r="G36" s="55">
        <v>0</v>
      </c>
      <c r="H36" s="55">
        <v>0</v>
      </c>
      <c r="I36" s="55">
        <v>0</v>
      </c>
      <c r="J36" s="55">
        <v>0</v>
      </c>
      <c r="K36" s="55">
        <v>0</v>
      </c>
      <c r="L36" s="56">
        <v>0</v>
      </c>
      <c r="M36" s="56">
        <v>0</v>
      </c>
      <c r="N36" s="56">
        <v>0</v>
      </c>
      <c r="O36" s="56">
        <v>0</v>
      </c>
      <c r="P36" s="56">
        <v>0</v>
      </c>
      <c r="Q36" s="56">
        <v>0</v>
      </c>
      <c r="R36" s="56">
        <v>0</v>
      </c>
      <c r="S36" s="56">
        <v>0</v>
      </c>
      <c r="T36" s="56">
        <v>0</v>
      </c>
      <c r="U36" s="56">
        <v>0</v>
      </c>
      <c r="V36" s="56">
        <v>0</v>
      </c>
      <c r="W36" s="56">
        <v>0</v>
      </c>
      <c r="X36" s="56">
        <v>0</v>
      </c>
      <c r="Y36" s="56">
        <v>0</v>
      </c>
      <c r="Z36" s="57">
        <v>0</v>
      </c>
      <c r="AA36" s="59">
        <v>0</v>
      </c>
    </row>
    <row r="37" spans="1:27" x14ac:dyDescent="0.2">
      <c r="A37" s="52"/>
      <c r="B37" s="53" t="s">
        <v>69</v>
      </c>
      <c r="C37" s="54">
        <v>266</v>
      </c>
      <c r="D37" s="55">
        <v>261.8</v>
      </c>
      <c r="E37" s="55">
        <v>261.8</v>
      </c>
      <c r="F37" s="55">
        <v>259</v>
      </c>
      <c r="G37" s="55">
        <v>256.2</v>
      </c>
      <c r="H37" s="55">
        <v>271.60000000000002</v>
      </c>
      <c r="I37" s="55">
        <v>280</v>
      </c>
      <c r="J37" s="55">
        <v>298.2</v>
      </c>
      <c r="K37" s="55">
        <v>299.60000000000002</v>
      </c>
      <c r="L37" s="56">
        <v>285.60000000000002</v>
      </c>
      <c r="M37" s="56">
        <v>250.6</v>
      </c>
      <c r="N37" s="56">
        <v>253.4</v>
      </c>
      <c r="O37" s="56">
        <v>257.60000000000002</v>
      </c>
      <c r="P37" s="56">
        <v>246.4</v>
      </c>
      <c r="Q37" s="56">
        <v>249.20000000000002</v>
      </c>
      <c r="R37" s="56">
        <v>249.20000000000002</v>
      </c>
      <c r="S37" s="56">
        <v>273</v>
      </c>
      <c r="T37" s="56">
        <v>288.40000000000003</v>
      </c>
      <c r="U37" s="56">
        <v>299.60000000000002</v>
      </c>
      <c r="V37" s="56">
        <v>271.60000000000002</v>
      </c>
      <c r="W37" s="56">
        <v>266</v>
      </c>
      <c r="X37" s="56">
        <v>250.6</v>
      </c>
      <c r="Y37" s="56">
        <v>228.20000000000002</v>
      </c>
      <c r="Z37" s="57">
        <v>270.2</v>
      </c>
      <c r="AA37" s="59">
        <v>6393.8</v>
      </c>
    </row>
    <row r="38" spans="1:27" x14ac:dyDescent="0.2">
      <c r="A38" s="52"/>
      <c r="B38" s="53" t="s">
        <v>70</v>
      </c>
      <c r="C38" s="54">
        <v>0</v>
      </c>
      <c r="D38" s="55">
        <v>0</v>
      </c>
      <c r="E38" s="55">
        <v>0</v>
      </c>
      <c r="F38" s="55">
        <v>0</v>
      </c>
      <c r="G38" s="55">
        <v>0</v>
      </c>
      <c r="H38" s="55">
        <v>0</v>
      </c>
      <c r="I38" s="55">
        <v>0</v>
      </c>
      <c r="J38" s="55">
        <v>0</v>
      </c>
      <c r="K38" s="55">
        <v>0</v>
      </c>
      <c r="L38" s="56">
        <v>0</v>
      </c>
      <c r="M38" s="56">
        <v>0</v>
      </c>
      <c r="N38" s="56">
        <v>0</v>
      </c>
      <c r="O38" s="56">
        <v>0</v>
      </c>
      <c r="P38" s="56">
        <v>0</v>
      </c>
      <c r="Q38" s="56">
        <v>0</v>
      </c>
      <c r="R38" s="56">
        <v>0</v>
      </c>
      <c r="S38" s="56">
        <v>0</v>
      </c>
      <c r="T38" s="56">
        <v>0</v>
      </c>
      <c r="U38" s="56">
        <v>0</v>
      </c>
      <c r="V38" s="56">
        <v>0</v>
      </c>
      <c r="W38" s="56">
        <v>0</v>
      </c>
      <c r="X38" s="56">
        <v>0</v>
      </c>
      <c r="Y38" s="56">
        <v>0</v>
      </c>
      <c r="Z38" s="57">
        <v>0</v>
      </c>
      <c r="AA38" s="59">
        <v>0</v>
      </c>
    </row>
    <row r="39" spans="1:27" x14ac:dyDescent="0.2">
      <c r="A39" s="52"/>
      <c r="B39" s="53" t="s">
        <v>71</v>
      </c>
      <c r="C39" s="54">
        <v>2460.15</v>
      </c>
      <c r="D39" s="55">
        <v>2412.9</v>
      </c>
      <c r="E39" s="55">
        <v>2322.6</v>
      </c>
      <c r="F39" s="55">
        <v>2299.5</v>
      </c>
      <c r="G39" s="55">
        <v>2202.9</v>
      </c>
      <c r="H39" s="55">
        <v>2331</v>
      </c>
      <c r="I39" s="55">
        <v>2438.1</v>
      </c>
      <c r="J39" s="55">
        <v>2565.15</v>
      </c>
      <c r="K39" s="55">
        <v>2696.4</v>
      </c>
      <c r="L39" s="56">
        <v>2674.35</v>
      </c>
      <c r="M39" s="56">
        <v>2648.1</v>
      </c>
      <c r="N39" s="56">
        <v>2583</v>
      </c>
      <c r="O39" s="56">
        <v>1778.7</v>
      </c>
      <c r="P39" s="56">
        <v>1513.05</v>
      </c>
      <c r="Q39" s="56">
        <v>1940.4</v>
      </c>
      <c r="R39" s="56">
        <v>2478</v>
      </c>
      <c r="S39" s="56">
        <v>2726.85</v>
      </c>
      <c r="T39" s="56">
        <v>2526.3000000000002</v>
      </c>
      <c r="U39" s="56">
        <v>2618.7000000000003</v>
      </c>
      <c r="V39" s="56">
        <v>2644.9500000000003</v>
      </c>
      <c r="W39" s="56">
        <v>2722.65</v>
      </c>
      <c r="X39" s="56">
        <v>2485.35</v>
      </c>
      <c r="Y39" s="56">
        <v>2507.4</v>
      </c>
      <c r="Z39" s="57">
        <v>2459.1</v>
      </c>
      <c r="AA39" s="59">
        <v>58035.6</v>
      </c>
    </row>
    <row r="40" spans="1:27" x14ac:dyDescent="0.2">
      <c r="A40" s="52"/>
      <c r="B40" s="53" t="s">
        <v>72</v>
      </c>
      <c r="C40" s="54">
        <v>2458.0500000000002</v>
      </c>
      <c r="D40" s="55">
        <v>2410.8000000000002</v>
      </c>
      <c r="E40" s="55">
        <v>2320.5</v>
      </c>
      <c r="F40" s="55">
        <v>2297.4</v>
      </c>
      <c r="G40" s="55">
        <v>2200.8000000000002</v>
      </c>
      <c r="H40" s="55">
        <v>2328.9</v>
      </c>
      <c r="I40" s="55">
        <v>2436</v>
      </c>
      <c r="J40" s="55">
        <v>2563.0500000000002</v>
      </c>
      <c r="K40" s="55">
        <v>2695.35</v>
      </c>
      <c r="L40" s="56">
        <v>2672.25</v>
      </c>
      <c r="M40" s="56">
        <v>2644.9500000000003</v>
      </c>
      <c r="N40" s="56">
        <v>2581.9500000000003</v>
      </c>
      <c r="O40" s="56">
        <v>1776.6000000000001</v>
      </c>
      <c r="P40" s="56">
        <v>1510.95</v>
      </c>
      <c r="Q40" s="56">
        <v>1939.3500000000001</v>
      </c>
      <c r="R40" s="56">
        <v>2474.85</v>
      </c>
      <c r="S40" s="56">
        <v>2724.75</v>
      </c>
      <c r="T40" s="56">
        <v>2524.2000000000003</v>
      </c>
      <c r="U40" s="56">
        <v>2616.6</v>
      </c>
      <c r="V40" s="56">
        <v>2642.85</v>
      </c>
      <c r="W40" s="56">
        <v>2720.55</v>
      </c>
      <c r="X40" s="56">
        <v>2483.25</v>
      </c>
      <c r="Y40" s="56">
        <v>2504.25</v>
      </c>
      <c r="Z40" s="57">
        <v>2457</v>
      </c>
      <c r="AA40" s="59">
        <v>57985.19999999999</v>
      </c>
    </row>
    <row r="41" spans="1:27" x14ac:dyDescent="0.2">
      <c r="A41" s="52"/>
      <c r="B41" s="53" t="s">
        <v>73</v>
      </c>
      <c r="C41" s="54">
        <v>0</v>
      </c>
      <c r="D41" s="55">
        <v>0</v>
      </c>
      <c r="E41" s="55">
        <v>0</v>
      </c>
      <c r="F41" s="55">
        <v>0</v>
      </c>
      <c r="G41" s="55">
        <v>0</v>
      </c>
      <c r="H41" s="55">
        <v>0</v>
      </c>
      <c r="I41" s="55">
        <v>0</v>
      </c>
      <c r="J41" s="55">
        <v>0</v>
      </c>
      <c r="K41" s="55">
        <v>0</v>
      </c>
      <c r="L41" s="56">
        <v>0</v>
      </c>
      <c r="M41" s="56">
        <v>0</v>
      </c>
      <c r="N41" s="56">
        <v>0</v>
      </c>
      <c r="O41" s="56">
        <v>0</v>
      </c>
      <c r="P41" s="56">
        <v>0</v>
      </c>
      <c r="Q41" s="56">
        <v>0</v>
      </c>
      <c r="R41" s="56">
        <v>0</v>
      </c>
      <c r="S41" s="56">
        <v>0</v>
      </c>
      <c r="T41" s="56">
        <v>0</v>
      </c>
      <c r="U41" s="56">
        <v>0</v>
      </c>
      <c r="V41" s="56">
        <v>0</v>
      </c>
      <c r="W41" s="56">
        <v>0</v>
      </c>
      <c r="X41" s="56">
        <v>0</v>
      </c>
      <c r="Y41" s="56">
        <v>0</v>
      </c>
      <c r="Z41" s="57">
        <v>0</v>
      </c>
      <c r="AA41" s="59">
        <v>0</v>
      </c>
    </row>
    <row r="42" spans="1:27" x14ac:dyDescent="0.2">
      <c r="A42" s="52"/>
      <c r="B42" s="53" t="s">
        <v>74</v>
      </c>
      <c r="C42" s="54">
        <v>266.7</v>
      </c>
      <c r="D42" s="55">
        <v>261.10000000000002</v>
      </c>
      <c r="E42" s="55">
        <v>260.39999999999998</v>
      </c>
      <c r="F42" s="55">
        <v>258.64999999999998</v>
      </c>
      <c r="G42" s="55">
        <v>256.55</v>
      </c>
      <c r="H42" s="55">
        <v>270.55</v>
      </c>
      <c r="I42" s="55">
        <v>279.3</v>
      </c>
      <c r="J42" s="55">
        <v>298.2</v>
      </c>
      <c r="K42" s="55">
        <v>298.55</v>
      </c>
      <c r="L42" s="56">
        <v>284.90000000000003</v>
      </c>
      <c r="M42" s="56">
        <v>250.95000000000002</v>
      </c>
      <c r="N42" s="56">
        <v>253.05</v>
      </c>
      <c r="O42" s="56">
        <v>256.2</v>
      </c>
      <c r="P42" s="56">
        <v>246.4</v>
      </c>
      <c r="Q42" s="56">
        <v>249.20000000000002</v>
      </c>
      <c r="R42" s="56">
        <v>248.5</v>
      </c>
      <c r="S42" s="56">
        <v>272.64999999999998</v>
      </c>
      <c r="T42" s="56">
        <v>288.05</v>
      </c>
      <c r="U42" s="56">
        <v>298.2</v>
      </c>
      <c r="V42" s="56">
        <v>271.25</v>
      </c>
      <c r="W42" s="56">
        <v>265.3</v>
      </c>
      <c r="X42" s="56">
        <v>250.6</v>
      </c>
      <c r="Y42" s="56">
        <v>228.20000000000002</v>
      </c>
      <c r="Z42" s="57">
        <v>269.14999999999998</v>
      </c>
      <c r="AA42" s="59">
        <v>6382.5999999999995</v>
      </c>
    </row>
    <row r="43" spans="1:27" x14ac:dyDescent="0.2">
      <c r="A43" s="52"/>
      <c r="B43" s="53" t="s">
        <v>75</v>
      </c>
      <c r="C43" s="54">
        <v>0</v>
      </c>
      <c r="D43" s="55">
        <v>0</v>
      </c>
      <c r="E43" s="55">
        <v>0</v>
      </c>
      <c r="F43" s="55">
        <v>0</v>
      </c>
      <c r="G43" s="55">
        <v>0</v>
      </c>
      <c r="H43" s="55">
        <v>0</v>
      </c>
      <c r="I43" s="55">
        <v>0</v>
      </c>
      <c r="J43" s="55">
        <v>0</v>
      </c>
      <c r="K43" s="55">
        <v>0</v>
      </c>
      <c r="L43" s="56">
        <v>0</v>
      </c>
      <c r="M43" s="56">
        <v>0</v>
      </c>
      <c r="N43" s="56">
        <v>0</v>
      </c>
      <c r="O43" s="56">
        <v>0</v>
      </c>
      <c r="P43" s="56">
        <v>0</v>
      </c>
      <c r="Q43" s="56">
        <v>0</v>
      </c>
      <c r="R43" s="56">
        <v>0</v>
      </c>
      <c r="S43" s="56">
        <v>0</v>
      </c>
      <c r="T43" s="56">
        <v>0</v>
      </c>
      <c r="U43" s="56">
        <v>0</v>
      </c>
      <c r="V43" s="56">
        <v>0</v>
      </c>
      <c r="W43" s="56">
        <v>0</v>
      </c>
      <c r="X43" s="56">
        <v>0</v>
      </c>
      <c r="Y43" s="56">
        <v>0</v>
      </c>
      <c r="Z43" s="57">
        <v>0</v>
      </c>
      <c r="AA43" s="59">
        <v>0</v>
      </c>
    </row>
    <row r="44" spans="1:27" s="65" customFormat="1" ht="16.5" thickBot="1" x14ac:dyDescent="0.3">
      <c r="A44" s="60"/>
      <c r="B44" s="61" t="s">
        <v>2</v>
      </c>
      <c r="C44" s="62">
        <f t="shared" ref="C44:AA44" si="0">SUM(C8:C43)</f>
        <v>22494.3</v>
      </c>
      <c r="D44" s="62">
        <f t="shared" si="0"/>
        <v>21674.95</v>
      </c>
      <c r="E44" s="62">
        <f t="shared" si="0"/>
        <v>21488.95</v>
      </c>
      <c r="F44" s="62">
        <f t="shared" si="0"/>
        <v>21845.200000000004</v>
      </c>
      <c r="G44" s="62">
        <f t="shared" si="0"/>
        <v>22532.550000000003</v>
      </c>
      <c r="H44" s="62">
        <f t="shared" si="0"/>
        <v>25662.449999999997</v>
      </c>
      <c r="I44" s="62">
        <f t="shared" si="0"/>
        <v>29817.499999999996</v>
      </c>
      <c r="J44" s="62">
        <f t="shared" si="0"/>
        <v>32675.4</v>
      </c>
      <c r="K44" s="62">
        <f t="shared" si="0"/>
        <v>33588.5</v>
      </c>
      <c r="L44" s="62">
        <f t="shared" si="0"/>
        <v>32244.399999999994</v>
      </c>
      <c r="M44" s="62">
        <f t="shared" si="0"/>
        <v>32979.35</v>
      </c>
      <c r="N44" s="62">
        <f t="shared" si="0"/>
        <v>32643.100000000002</v>
      </c>
      <c r="O44" s="62">
        <f t="shared" si="0"/>
        <v>28550</v>
      </c>
      <c r="P44" s="62">
        <f t="shared" si="0"/>
        <v>28447.600000000006</v>
      </c>
      <c r="Q44" s="62">
        <f t="shared" si="0"/>
        <v>30907.500000000004</v>
      </c>
      <c r="R44" s="62">
        <f t="shared" si="0"/>
        <v>33936.449999999997</v>
      </c>
      <c r="S44" s="62">
        <f t="shared" si="0"/>
        <v>33930.299999999996</v>
      </c>
      <c r="T44" s="62">
        <f t="shared" si="0"/>
        <v>32299.95</v>
      </c>
      <c r="U44" s="62">
        <f t="shared" si="0"/>
        <v>32936.85</v>
      </c>
      <c r="V44" s="62">
        <f t="shared" si="0"/>
        <v>31656.15</v>
      </c>
      <c r="W44" s="62">
        <f t="shared" si="0"/>
        <v>30836.699999999997</v>
      </c>
      <c r="X44" s="62">
        <f t="shared" si="0"/>
        <v>26482.049999999996</v>
      </c>
      <c r="Y44" s="62">
        <f t="shared" si="0"/>
        <v>24767.100000000006</v>
      </c>
      <c r="Z44" s="63">
        <f t="shared" si="0"/>
        <v>23191.8</v>
      </c>
      <c r="AA44" s="64">
        <f t="shared" si="0"/>
        <v>687589.1</v>
      </c>
    </row>
    <row r="99" spans="2:9" ht="17.25" hidden="1" customHeight="1" x14ac:dyDescent="0.2">
      <c r="B99" s="66" t="s">
        <v>33</v>
      </c>
      <c r="C99" s="36"/>
      <c r="D99" s="46">
        <v>1</v>
      </c>
      <c r="E99" s="38">
        <v>0</v>
      </c>
      <c r="F99" s="38">
        <v>0</v>
      </c>
      <c r="G99" s="38">
        <v>1</v>
      </c>
      <c r="H99" s="38">
        <v>1</v>
      </c>
      <c r="I99" s="38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18" customWidth="1"/>
    <col min="55" max="16384" width="9.140625" style="1"/>
  </cols>
  <sheetData>
    <row r="1" spans="1:54" x14ac:dyDescent="0.2">
      <c r="A1" s="14"/>
    </row>
    <row r="2" spans="1:54" ht="25.5" x14ac:dyDescent="0.35">
      <c r="A2" s="14"/>
      <c r="B2" s="25" t="str">
        <f>'Время горизонтально'!E2</f>
        <v>Электроэнергия по фидерам по часовым интервалам</v>
      </c>
    </row>
    <row r="3" spans="1:54" ht="15.75" x14ac:dyDescent="0.25">
      <c r="A3" s="14"/>
      <c r="B3" s="26" t="str">
        <f>IF(isOV="","",isOV)</f>
        <v/>
      </c>
    </row>
    <row r="4" spans="1:54" s="23" customFormat="1" ht="15.75" x14ac:dyDescent="0.25">
      <c r="A4" s="1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</row>
    <row r="5" spans="1:54" s="24" customFormat="1" ht="15.75" x14ac:dyDescent="0.25">
      <c r="A5" s="15" t="str">
        <f>IF(group="","",group)</f>
        <v>ПС 110 кВ Антушево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</row>
    <row r="6" spans="1:54" s="31" customFormat="1" ht="35.25" customHeight="1" x14ac:dyDescent="0.2">
      <c r="A6" s="29" t="s">
        <v>31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</row>
    <row r="7" spans="1:54" x14ac:dyDescent="0.2">
      <c r="A7" s="17" t="s">
        <v>3</v>
      </c>
    </row>
    <row r="8" spans="1:54" x14ac:dyDescent="0.2">
      <c r="A8" s="17" t="s">
        <v>4</v>
      </c>
    </row>
    <row r="9" spans="1:54" x14ac:dyDescent="0.2">
      <c r="A9" s="17" t="s">
        <v>5</v>
      </c>
    </row>
    <row r="10" spans="1:54" x14ac:dyDescent="0.2">
      <c r="A10" s="17" t="s">
        <v>6</v>
      </c>
    </row>
    <row r="11" spans="1:54" x14ac:dyDescent="0.2">
      <c r="A11" s="17" t="s">
        <v>7</v>
      </c>
    </row>
    <row r="12" spans="1:54" x14ac:dyDescent="0.2">
      <c r="A12" s="17" t="s">
        <v>8</v>
      </c>
    </row>
    <row r="13" spans="1:54" x14ac:dyDescent="0.2">
      <c r="A13" s="17" t="s">
        <v>9</v>
      </c>
    </row>
    <row r="14" spans="1:54" x14ac:dyDescent="0.2">
      <c r="A14" s="17" t="s">
        <v>10</v>
      </c>
    </row>
    <row r="15" spans="1:54" x14ac:dyDescent="0.2">
      <c r="A15" s="17" t="s">
        <v>11</v>
      </c>
    </row>
    <row r="16" spans="1:54" x14ac:dyDescent="0.2">
      <c r="A16" s="17" t="s">
        <v>12</v>
      </c>
    </row>
    <row r="17" spans="1:1" x14ac:dyDescent="0.2">
      <c r="A17" s="17" t="s">
        <v>13</v>
      </c>
    </row>
    <row r="18" spans="1:1" x14ac:dyDescent="0.2">
      <c r="A18" s="17" t="s">
        <v>14</v>
      </c>
    </row>
    <row r="19" spans="1:1" x14ac:dyDescent="0.2">
      <c r="A19" s="17" t="s">
        <v>15</v>
      </c>
    </row>
    <row r="20" spans="1:1" x14ac:dyDescent="0.2">
      <c r="A20" s="17" t="s">
        <v>16</v>
      </c>
    </row>
    <row r="21" spans="1:1" x14ac:dyDescent="0.2">
      <c r="A21" s="17" t="s">
        <v>17</v>
      </c>
    </row>
    <row r="22" spans="1:1" x14ac:dyDescent="0.2">
      <c r="A22" s="17" t="s">
        <v>18</v>
      </c>
    </row>
    <row r="23" spans="1:1" x14ac:dyDescent="0.2">
      <c r="A23" s="17" t="s">
        <v>19</v>
      </c>
    </row>
    <row r="24" spans="1:1" x14ac:dyDescent="0.2">
      <c r="A24" s="17" t="s">
        <v>20</v>
      </c>
    </row>
    <row r="25" spans="1:1" x14ac:dyDescent="0.2">
      <c r="A25" s="17" t="s">
        <v>21</v>
      </c>
    </row>
    <row r="26" spans="1:1" x14ac:dyDescent="0.2">
      <c r="A26" s="17" t="s">
        <v>22</v>
      </c>
    </row>
    <row r="27" spans="1:1" x14ac:dyDescent="0.2">
      <c r="A27" s="17" t="s">
        <v>23</v>
      </c>
    </row>
    <row r="28" spans="1:1" x14ac:dyDescent="0.2">
      <c r="A28" s="17" t="s">
        <v>24</v>
      </c>
    </row>
    <row r="29" spans="1:1" x14ac:dyDescent="0.2">
      <c r="A29" s="17" t="s">
        <v>25</v>
      </c>
    </row>
    <row r="30" spans="1:1" x14ac:dyDescent="0.2">
      <c r="A30" s="17" t="s">
        <v>26</v>
      </c>
    </row>
    <row r="31" spans="1:1" s="28" customFormat="1" x14ac:dyDescent="0.2">
      <c r="A31" s="19" t="s">
        <v>2</v>
      </c>
    </row>
    <row r="32" spans="1:1" x14ac:dyDescent="0.2">
      <c r="A32" s="3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20" customWidth="1"/>
    <col min="2" max="2" width="10.28515625" style="21" hidden="1" customWidth="1"/>
    <col min="3" max="3" width="15.42578125" style="2" customWidth="1"/>
    <col min="4" max="4" width="20.7109375" style="3" customWidth="1"/>
    <col min="5" max="5" width="16.5703125" style="4" hidden="1" customWidth="1"/>
    <col min="6" max="6" width="16.5703125" style="3" hidden="1" customWidth="1"/>
    <col min="7" max="16384" width="9.140625" style="1"/>
  </cols>
  <sheetData>
    <row r="1" spans="1:6" ht="12.75" customHeight="1" x14ac:dyDescent="0.25"/>
    <row r="2" spans="1:6" ht="25.5" x14ac:dyDescent="0.25">
      <c r="A2" s="32" t="str">
        <f>'Время горизонтально'!E2</f>
        <v>Электроэнергия по фидерам по часовым интервалам</v>
      </c>
      <c r="B2" s="22"/>
    </row>
    <row r="3" spans="1:6" ht="21" customHeight="1" x14ac:dyDescent="0.3">
      <c r="C3" s="9" t="str">
        <f>IF(isOV="","",isOV)</f>
        <v/>
      </c>
    </row>
    <row r="4" spans="1:6" x14ac:dyDescent="0.25">
      <c r="A4" s="5" t="str">
        <f>IF(group="","",group)</f>
        <v>ПС 110 кВ Антушево</v>
      </c>
      <c r="D4" s="6" t="str">
        <f>IF(energy="","",energy)</f>
        <v>активная энергия</v>
      </c>
    </row>
    <row r="5" spans="1:6" ht="15.75" customHeight="1" thickBot="1" x14ac:dyDescent="0.3">
      <c r="D5" s="7" t="str">
        <f>IF(period="","",period)</f>
        <v>за 16.12.2020</v>
      </c>
    </row>
    <row r="6" spans="1:6" s="8" customFormat="1" ht="34.5" customHeight="1" thickBot="1" x14ac:dyDescent="0.25">
      <c r="A6" s="10" t="s">
        <v>1</v>
      </c>
      <c r="B6" s="11" t="s">
        <v>27</v>
      </c>
      <c r="C6" s="12" t="s">
        <v>28</v>
      </c>
      <c r="D6" s="13" t="s">
        <v>34</v>
      </c>
      <c r="E6" s="33" t="s">
        <v>29</v>
      </c>
      <c r="F6" s="13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2021-01-20T11:13:41Z</dcterms:modified>
</cp:coreProperties>
</file>