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5" i="3" l="1"/>
  <c r="J85" i="3"/>
  <c r="I85" i="3"/>
  <c r="I86" i="3" s="1"/>
  <c r="I89" i="3" s="1"/>
  <c r="K84" i="3"/>
  <c r="J84" i="3"/>
  <c r="I84" i="3"/>
  <c r="K82" i="3"/>
  <c r="J82" i="3"/>
  <c r="I82" i="3"/>
  <c r="K81" i="3"/>
  <c r="J81" i="3"/>
  <c r="I81" i="3"/>
  <c r="E85" i="3"/>
  <c r="E86" i="3" s="1"/>
  <c r="E89" i="3" s="1"/>
  <c r="D85" i="3"/>
  <c r="C85" i="3"/>
  <c r="E84" i="3"/>
  <c r="D84" i="3"/>
  <c r="C84" i="3"/>
  <c r="E82" i="3"/>
  <c r="D82" i="3"/>
  <c r="C82" i="3"/>
  <c r="E81" i="3"/>
  <c r="D81" i="3"/>
  <c r="C81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93" i="3"/>
  <c r="J93" i="3"/>
  <c r="I93" i="3"/>
  <c r="E93" i="3"/>
  <c r="D93" i="3"/>
  <c r="C93" i="3"/>
  <c r="D86" i="3" l="1"/>
  <c r="D89" i="3" s="1"/>
  <c r="M81" i="3"/>
  <c r="K86" i="3"/>
  <c r="K89" i="3" s="1"/>
  <c r="J86" i="3"/>
  <c r="J89" i="3" s="1"/>
  <c r="K83" i="3"/>
  <c r="K88" i="3" s="1"/>
  <c r="J87" i="3"/>
  <c r="J90" i="3" s="1"/>
  <c r="I87" i="3"/>
  <c r="I90" i="3" s="1"/>
  <c r="K87" i="3"/>
  <c r="K90" i="3" s="1"/>
  <c r="K92" i="3" s="1"/>
  <c r="N81" i="3"/>
  <c r="N82" i="3"/>
  <c r="C86" i="3"/>
  <c r="C89" i="3" s="1"/>
  <c r="L82" i="3"/>
  <c r="D83" i="3"/>
  <c r="D88" i="3" s="1"/>
  <c r="M82" i="3"/>
  <c r="C87" i="3"/>
  <c r="C90" i="3" s="1"/>
  <c r="D87" i="3"/>
  <c r="D90" i="3" s="1"/>
  <c r="D91" i="3" s="1"/>
  <c r="E83" i="3"/>
  <c r="E88" i="3" s="1"/>
  <c r="E87" i="3"/>
  <c r="E90" i="3" s="1"/>
  <c r="E91" i="3" s="1"/>
  <c r="I83" i="3"/>
  <c r="I88" i="3" s="1"/>
  <c r="L81" i="3"/>
  <c r="C83" i="3"/>
  <c r="C88" i="3" s="1"/>
  <c r="J83" i="3"/>
  <c r="J88" i="3" s="1"/>
  <c r="I92" i="3" l="1"/>
  <c r="J91" i="3"/>
  <c r="K91" i="3"/>
  <c r="J92" i="3"/>
  <c r="E92" i="3"/>
  <c r="D92" i="3"/>
  <c r="C91" i="3"/>
  <c r="C92" i="3"/>
  <c r="I9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<sst xmlns="http://schemas.openxmlformats.org/spreadsheetml/2006/main" count="262" uniqueCount="122">
  <si>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</si>
  <si>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</si>
  <si>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</si>
  <si>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</si>
  <si>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</si>
  <si>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</si>
  <si>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</si>
  <si>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</si>
  <si>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</si>
  <si>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</si>
  <si>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</si>
  <si>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</si>
  <si>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</si>
  <si>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</si>
  <si>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</si>
  <si>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</si>
  <si>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</si>
  <si>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</si>
  <si>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</si>
  <si>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</si>
  <si>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</si>
  <si>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</si>
  <si>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</si>
  <si>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</si>
  <si>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</si>
  <si>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</si>
  <si>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</si>
  <si>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</si>
  <si>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</si>
  <si>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</si>
  <si>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</si>
  <si>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</si>
  <si>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</si>
  <si>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</si>
  <si>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</si>
  <si>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</si>
  <si>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</si>
  <si>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</si>
  <si>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Петринево</t>
  </si>
  <si>
    <t xml:space="preserve"> 0,4 Петринево ТСН 1 ао</t>
  </si>
  <si>
    <t xml:space="preserve"> 0,4 Петринево ТСН 2 ао</t>
  </si>
  <si>
    <t xml:space="preserve"> 10 Петринево Т 1 ап RS</t>
  </si>
  <si>
    <t xml:space="preserve"> 10 Петринево Т 1 ро RS</t>
  </si>
  <si>
    <t xml:space="preserve"> 10 Петринево Т 2 ап RS</t>
  </si>
  <si>
    <t xml:space="preserve"> 10 Петринево Т 2 ро RS</t>
  </si>
  <si>
    <t xml:space="preserve"> 10 Петринево-Дермянинское ао RS</t>
  </si>
  <si>
    <t xml:space="preserve"> 10 Петринево-Дермянинское ап RS</t>
  </si>
  <si>
    <t xml:space="preserve"> 10 Петринево-Ерга ао RS</t>
  </si>
  <si>
    <t xml:space="preserve"> 10 Петринево-Ерга рп RS</t>
  </si>
  <si>
    <t xml:space="preserve"> 10 Петринево-Ивановское ао RS</t>
  </si>
  <si>
    <t xml:space="preserve"> 10 Петринево-Ивановское рп RS</t>
  </si>
  <si>
    <t xml:space="preserve"> 10 Петринево-Надпорожье ао RS</t>
  </si>
  <si>
    <t xml:space="preserve"> 10 Петринево-Надпорожье рп RS</t>
  </si>
  <si>
    <t xml:space="preserve"> 10 Петринево-Некрасово ао RS</t>
  </si>
  <si>
    <t xml:space="preserve"> 10 Петринево-Некрасово ап RS</t>
  </si>
  <si>
    <t xml:space="preserve"> 10 Петринево-Романово ао RS</t>
  </si>
  <si>
    <t xml:space="preserve"> 10 Петринево-Романово ап RS</t>
  </si>
  <si>
    <t xml:space="preserve"> 10 Петринево-Углы ао RS</t>
  </si>
  <si>
    <t xml:space="preserve"> 10 Петринево-Углы рп RS</t>
  </si>
  <si>
    <t xml:space="preserve"> 110 Петринево СОМВ ао RS</t>
  </si>
  <si>
    <t xml:space="preserve"> 110 Петринево СОМВ ап RS</t>
  </si>
  <si>
    <t xml:space="preserve"> 110 Петринево Т 1 ап RS</t>
  </si>
  <si>
    <t xml:space="preserve"> 110 Петринево Т 1 ро RS</t>
  </si>
  <si>
    <t xml:space="preserve"> 110 Петринево Т 2 ап RS</t>
  </si>
  <si>
    <t xml:space="preserve"> 110 Петринево Т 2 ро RS</t>
  </si>
  <si>
    <t xml:space="preserve"> 110 Петринево-Бечевинка ао RS</t>
  </si>
  <si>
    <t xml:space="preserve"> 110 Петринево-Бечевинка ап RS</t>
  </si>
  <si>
    <t xml:space="preserve"> 110 Петринево-Петриневская 1 ао RS</t>
  </si>
  <si>
    <t xml:space="preserve"> 110 Петринево-Петриневская 1 ап RS</t>
  </si>
  <si>
    <t xml:space="preserve"> 110 Петринево-Петриневская 2 ао RS</t>
  </si>
  <si>
    <t xml:space="preserve"> 110 Петринево-Петриневская 2 ап RS</t>
  </si>
  <si>
    <t xml:space="preserve"> 35 Петринево-Коврижино ао RS</t>
  </si>
  <si>
    <t xml:space="preserve"> 35 Петринево-Коврижино ап RS</t>
  </si>
  <si>
    <t xml:space="preserve"> 35 Петринево-Поповка ао RS</t>
  </si>
  <si>
    <t xml:space="preserve"> 35 Петринево-Поповка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</si>
  <si>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</si>
  <si>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</si>
  <si>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</si>
  <si>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</si>
  <si>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</si>
  <si>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</si>
  <si>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</si>
  <si>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</si>
  <si>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</si>
  <si>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</si>
  <si>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</si>
  <si>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</si>
  <si>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</si>
  <si>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</si>
  <si>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</si>
  <si>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</si>
  <si>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</si>
  <si>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</si>
  <si>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</si>
  <si>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</si>
  <si>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</si>
  <si>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</si>
  <si>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</si>
  <si>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</si>
  <si>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</si>
  <si>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</si>
  <si>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</si>
  <si>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</si>
  <si>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</si>
  <si>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</si>
  <si>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</si>
  <si>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</si>
  <si>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</si>
  <si>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</si>
  <si>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</si>
  <si>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</si>
  <si>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</si>
  <si>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</si>
  <si>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</si>
  <si>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</si>
  <si>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</si>
  <si>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</si>
  <si>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</si>
  <si>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</si>
  <si>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</si>
  <si>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</si>
  <si>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19.06.2019 по ПС Петринево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</si>
</sst>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4" fontId="3" fillId="0" borderId="0" xfId="0" applyNumberFormat="1" applyFont="1"/>
    <xf numFmtId="0" fontId="0" fillId="0" borderId="0" xfId="0" applyFill="1" applyBorder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165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8"/>
  <sheetViews>
    <sheetView tabSelected="1" workbookViewId="0">
      <pane xSplit="1" ySplit="6" topLeftCell="AE7" activePane="bottomRight" state="frozen"/>
      <selection pane="topRight" activeCell="B1" sqref="B1"/>
      <selection pane="bottomLeft" activeCell="A7" sqref="A7"/>
      <selection pane="bottomRight" activeCell="AL13" sqref="AL1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34" t="s">
        <v>36</v>
      </c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Петринево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35" t="s">
        <v>37</v>
      </c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41" customFormat="1" ht="35.25" customHeight="1" thickBot="1" x14ac:dyDescent="0.25">
      <c r="A6" s="137" t="s">
        <v>31</v>
      </c>
      <c r="B6" s="138" t="s">
        <v>39</v>
      </c>
      <c r="C6" s="138" t="s">
        <v>40</v>
      </c>
      <c r="D6" s="138" t="s">
        <v>41</v>
      </c>
      <c r="E6" s="138" t="s">
        <v>42</v>
      </c>
      <c r="F6" s="138" t="s">
        <v>43</v>
      </c>
      <c r="G6" s="138" t="s">
        <v>44</v>
      </c>
      <c r="H6" s="138" t="s">
        <v>45</v>
      </c>
      <c r="I6" s="138" t="s">
        <v>46</v>
      </c>
      <c r="J6" s="138" t="s">
        <v>47</v>
      </c>
      <c r="K6" s="138" t="s">
        <v>48</v>
      </c>
      <c r="L6" s="138" t="s">
        <v>49</v>
      </c>
      <c r="M6" s="138" t="s">
        <v>50</v>
      </c>
      <c r="N6" s="138" t="s">
        <v>51</v>
      </c>
      <c r="O6" s="138" t="s">
        <v>52</v>
      </c>
      <c r="P6" s="138" t="s">
        <v>53</v>
      </c>
      <c r="Q6" s="138" t="s">
        <v>54</v>
      </c>
      <c r="R6" s="138" t="s">
        <v>55</v>
      </c>
      <c r="S6" s="138" t="s">
        <v>56</v>
      </c>
      <c r="T6" s="138" t="s">
        <v>57</v>
      </c>
      <c r="U6" s="138" t="s">
        <v>58</v>
      </c>
      <c r="V6" s="138" t="s">
        <v>59</v>
      </c>
      <c r="W6" s="138" t="s">
        <v>60</v>
      </c>
      <c r="X6" s="138" t="s">
        <v>61</v>
      </c>
      <c r="Y6" s="138" t="s">
        <v>62</v>
      </c>
      <c r="Z6" s="138" t="s">
        <v>63</v>
      </c>
      <c r="AA6" s="138" t="s">
        <v>64</v>
      </c>
      <c r="AB6" s="138" t="s">
        <v>65</v>
      </c>
      <c r="AC6" s="138" t="s">
        <v>66</v>
      </c>
      <c r="AD6" s="138" t="s">
        <v>67</v>
      </c>
      <c r="AE6" s="138" t="s">
        <v>68</v>
      </c>
      <c r="AF6" s="138" t="s">
        <v>69</v>
      </c>
      <c r="AG6" s="138" t="s">
        <v>70</v>
      </c>
      <c r="AH6" s="138" t="s">
        <v>71</v>
      </c>
      <c r="AI6" s="138" t="s">
        <v>72</v>
      </c>
      <c r="AJ6" s="138" t="s">
        <v>73</v>
      </c>
      <c r="AK6" s="139" t="s">
        <v>74</v>
      </c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</row>
    <row r="7" spans="1:54" x14ac:dyDescent="0.2">
      <c r="A7" s="67" t="s">
        <v>3</v>
      </c>
      <c r="B7" s="68">
        <v>0.60799999999999998</v>
      </c>
      <c r="C7" s="68">
        <v>1.6</v>
      </c>
      <c r="D7" s="68">
        <v>265.60000000000002</v>
      </c>
      <c r="E7" s="68"/>
      <c r="F7" s="68">
        <v>238.4</v>
      </c>
      <c r="G7" s="68"/>
      <c r="H7" s="68">
        <v>46.2</v>
      </c>
      <c r="I7" s="68">
        <v>0</v>
      </c>
      <c r="J7" s="68">
        <v>65.099999999999994</v>
      </c>
      <c r="K7" s="68"/>
      <c r="L7" s="68">
        <v>60.4</v>
      </c>
      <c r="M7" s="68"/>
      <c r="N7" s="68">
        <v>147.20000000000002</v>
      </c>
      <c r="O7" s="68"/>
      <c r="P7" s="68">
        <v>23.8</v>
      </c>
      <c r="Q7" s="68">
        <v>0</v>
      </c>
      <c r="R7" s="68">
        <v>48.800000000000004</v>
      </c>
      <c r="S7" s="68">
        <v>0</v>
      </c>
      <c r="T7" s="68">
        <v>122</v>
      </c>
      <c r="U7" s="68"/>
      <c r="V7" s="68">
        <v>0</v>
      </c>
      <c r="W7" s="68">
        <v>4402.2</v>
      </c>
      <c r="X7" s="68">
        <v>468.6</v>
      </c>
      <c r="Y7" s="68"/>
      <c r="Z7" s="68">
        <v>264</v>
      </c>
      <c r="AA7" s="68"/>
      <c r="AB7" s="68">
        <v>9781.2000000000007</v>
      </c>
      <c r="AC7" s="68">
        <v>0</v>
      </c>
      <c r="AD7" s="68">
        <v>0</v>
      </c>
      <c r="AE7" s="68">
        <v>4864.2</v>
      </c>
      <c r="AF7" s="68">
        <v>0</v>
      </c>
      <c r="AG7" s="68">
        <v>5643</v>
      </c>
      <c r="AH7" s="68">
        <v>0</v>
      </c>
      <c r="AI7" s="68">
        <v>1.4000000000000001</v>
      </c>
      <c r="AJ7" s="68">
        <v>182</v>
      </c>
      <c r="AK7" s="69">
        <v>0</v>
      </c>
      <c r="AL7" s="142"/>
    </row>
    <row r="8" spans="1:54" x14ac:dyDescent="0.2">
      <c r="A8" s="70" t="s">
        <v>4</v>
      </c>
      <c r="B8" s="71">
        <v>0.64</v>
      </c>
      <c r="C8" s="71">
        <v>1.6320000000000001</v>
      </c>
      <c r="D8" s="71">
        <v>236.8</v>
      </c>
      <c r="E8" s="71"/>
      <c r="F8" s="71">
        <v>219.20000000000002</v>
      </c>
      <c r="G8" s="71"/>
      <c r="H8" s="71">
        <v>39.300000000000004</v>
      </c>
      <c r="I8" s="71">
        <v>0</v>
      </c>
      <c r="J8" s="71">
        <v>60.6</v>
      </c>
      <c r="K8" s="71"/>
      <c r="L8" s="71">
        <v>53.2</v>
      </c>
      <c r="M8" s="71"/>
      <c r="N8" s="71">
        <v>130.80000000000001</v>
      </c>
      <c r="O8" s="71"/>
      <c r="P8" s="71">
        <v>18.400000000000002</v>
      </c>
      <c r="Q8" s="71">
        <v>0</v>
      </c>
      <c r="R8" s="71">
        <v>46.4</v>
      </c>
      <c r="S8" s="71">
        <v>0</v>
      </c>
      <c r="T8" s="71">
        <v>111.2</v>
      </c>
      <c r="U8" s="71"/>
      <c r="V8" s="71">
        <v>0</v>
      </c>
      <c r="W8" s="71">
        <v>3867.6</v>
      </c>
      <c r="X8" s="71">
        <v>415.8</v>
      </c>
      <c r="Y8" s="71"/>
      <c r="Z8" s="71">
        <v>244.20000000000002</v>
      </c>
      <c r="AA8" s="71"/>
      <c r="AB8" s="71">
        <v>8652.6</v>
      </c>
      <c r="AC8" s="71">
        <v>0</v>
      </c>
      <c r="AD8" s="71">
        <v>0</v>
      </c>
      <c r="AE8" s="71">
        <v>4290</v>
      </c>
      <c r="AF8" s="71">
        <v>0</v>
      </c>
      <c r="AG8" s="71">
        <v>5029.2</v>
      </c>
      <c r="AH8" s="71">
        <v>0</v>
      </c>
      <c r="AI8" s="71">
        <v>0</v>
      </c>
      <c r="AJ8" s="71">
        <v>168</v>
      </c>
      <c r="AK8" s="72">
        <v>0</v>
      </c>
      <c r="AL8" s="142"/>
    </row>
    <row r="9" spans="1:54" x14ac:dyDescent="0.2">
      <c r="A9" s="70" t="s">
        <v>5</v>
      </c>
      <c r="B9" s="71">
        <v>0.60799999999999998</v>
      </c>
      <c r="C9" s="71">
        <v>1.6320000000000001</v>
      </c>
      <c r="D9" s="71">
        <v>225.6</v>
      </c>
      <c r="E9" s="71"/>
      <c r="F9" s="71">
        <v>212.8</v>
      </c>
      <c r="G9" s="71"/>
      <c r="H9" s="71">
        <v>41.1</v>
      </c>
      <c r="I9" s="71">
        <v>0</v>
      </c>
      <c r="J9" s="71">
        <v>57.300000000000004</v>
      </c>
      <c r="K9" s="71"/>
      <c r="L9" s="71">
        <v>52</v>
      </c>
      <c r="M9" s="71"/>
      <c r="N9" s="71">
        <v>124.4</v>
      </c>
      <c r="O9" s="71"/>
      <c r="P9" s="71">
        <v>16.2</v>
      </c>
      <c r="Q9" s="71">
        <v>0</v>
      </c>
      <c r="R9" s="71">
        <v>42.800000000000004</v>
      </c>
      <c r="S9" s="71">
        <v>0</v>
      </c>
      <c r="T9" s="71">
        <v>108</v>
      </c>
      <c r="U9" s="71"/>
      <c r="V9" s="71">
        <v>0</v>
      </c>
      <c r="W9" s="71">
        <v>3504.6</v>
      </c>
      <c r="X9" s="71">
        <v>402.6</v>
      </c>
      <c r="Y9" s="71"/>
      <c r="Z9" s="71">
        <v>231</v>
      </c>
      <c r="AA9" s="71"/>
      <c r="AB9" s="71">
        <v>7893.6</v>
      </c>
      <c r="AC9" s="71">
        <v>0</v>
      </c>
      <c r="AD9" s="71">
        <v>0</v>
      </c>
      <c r="AE9" s="71">
        <v>3907.2000000000003</v>
      </c>
      <c r="AF9" s="71">
        <v>0</v>
      </c>
      <c r="AG9" s="71">
        <v>4620</v>
      </c>
      <c r="AH9" s="71">
        <v>0</v>
      </c>
      <c r="AI9" s="71">
        <v>1.4000000000000001</v>
      </c>
      <c r="AJ9" s="71">
        <v>159.6</v>
      </c>
      <c r="AK9" s="72">
        <v>0</v>
      </c>
      <c r="AL9" s="142"/>
    </row>
    <row r="10" spans="1:54" x14ac:dyDescent="0.2">
      <c r="A10" s="70" t="s">
        <v>6</v>
      </c>
      <c r="B10" s="71">
        <v>0.64</v>
      </c>
      <c r="C10" s="71">
        <v>1.6</v>
      </c>
      <c r="D10" s="71">
        <v>222.4</v>
      </c>
      <c r="E10" s="71"/>
      <c r="F10" s="71">
        <v>209.6</v>
      </c>
      <c r="G10" s="71"/>
      <c r="H10" s="71">
        <v>39.9</v>
      </c>
      <c r="I10" s="71">
        <v>0</v>
      </c>
      <c r="J10" s="71">
        <v>54.9</v>
      </c>
      <c r="K10" s="71"/>
      <c r="L10" s="71">
        <v>53.6</v>
      </c>
      <c r="M10" s="71"/>
      <c r="N10" s="71">
        <v>123.60000000000001</v>
      </c>
      <c r="O10" s="71"/>
      <c r="P10" s="71">
        <v>17.2</v>
      </c>
      <c r="Q10" s="71">
        <v>0</v>
      </c>
      <c r="R10" s="71">
        <v>40.4</v>
      </c>
      <c r="S10" s="71">
        <v>0</v>
      </c>
      <c r="T10" s="71">
        <v>104.4</v>
      </c>
      <c r="U10" s="71"/>
      <c r="V10" s="71">
        <v>0</v>
      </c>
      <c r="W10" s="71">
        <v>3748.8</v>
      </c>
      <c r="X10" s="71">
        <v>389.40000000000003</v>
      </c>
      <c r="Y10" s="71"/>
      <c r="Z10" s="71">
        <v>231</v>
      </c>
      <c r="AA10" s="71"/>
      <c r="AB10" s="71">
        <v>8316</v>
      </c>
      <c r="AC10" s="71">
        <v>0</v>
      </c>
      <c r="AD10" s="71">
        <v>0</v>
      </c>
      <c r="AE10" s="71">
        <v>4138.2</v>
      </c>
      <c r="AF10" s="71">
        <v>0</v>
      </c>
      <c r="AG10" s="71">
        <v>4811.4000000000005</v>
      </c>
      <c r="AH10" s="71">
        <v>0</v>
      </c>
      <c r="AI10" s="71">
        <v>0</v>
      </c>
      <c r="AJ10" s="71">
        <v>151.20000000000002</v>
      </c>
      <c r="AK10" s="72">
        <v>0</v>
      </c>
      <c r="AL10" s="142"/>
    </row>
    <row r="11" spans="1:54" x14ac:dyDescent="0.2">
      <c r="A11" s="70" t="s">
        <v>7</v>
      </c>
      <c r="B11" s="71">
        <v>0.64</v>
      </c>
      <c r="C11" s="71">
        <v>1.6320000000000001</v>
      </c>
      <c r="D11" s="71">
        <v>230.4</v>
      </c>
      <c r="E11" s="71"/>
      <c r="F11" s="71">
        <v>209.6</v>
      </c>
      <c r="G11" s="71"/>
      <c r="H11" s="71">
        <v>38.4</v>
      </c>
      <c r="I11" s="71">
        <v>0</v>
      </c>
      <c r="J11" s="71">
        <v>57.300000000000004</v>
      </c>
      <c r="K11" s="71"/>
      <c r="L11" s="71">
        <v>55.6</v>
      </c>
      <c r="M11" s="71"/>
      <c r="N11" s="71">
        <v>131.6</v>
      </c>
      <c r="O11" s="71"/>
      <c r="P11" s="71">
        <v>16</v>
      </c>
      <c r="Q11" s="71">
        <v>0</v>
      </c>
      <c r="R11" s="71">
        <v>41.6</v>
      </c>
      <c r="S11" s="71">
        <v>0</v>
      </c>
      <c r="T11" s="71">
        <v>101.2</v>
      </c>
      <c r="U11" s="71"/>
      <c r="V11" s="71">
        <v>0</v>
      </c>
      <c r="W11" s="71">
        <v>3682.8</v>
      </c>
      <c r="X11" s="71">
        <v>402.6</v>
      </c>
      <c r="Y11" s="71"/>
      <c r="Z11" s="71">
        <v>237.6</v>
      </c>
      <c r="AA11" s="71"/>
      <c r="AB11" s="71">
        <v>8236.7999999999993</v>
      </c>
      <c r="AC11" s="71">
        <v>0</v>
      </c>
      <c r="AD11" s="71">
        <v>0</v>
      </c>
      <c r="AE11" s="71">
        <v>4085.4</v>
      </c>
      <c r="AF11" s="71">
        <v>0</v>
      </c>
      <c r="AG11" s="71">
        <v>4785</v>
      </c>
      <c r="AH11" s="71">
        <v>0</v>
      </c>
      <c r="AI11" s="71">
        <v>1.4000000000000001</v>
      </c>
      <c r="AJ11" s="71">
        <v>155.4</v>
      </c>
      <c r="AK11" s="72">
        <v>0</v>
      </c>
      <c r="AL11" s="142"/>
    </row>
    <row r="12" spans="1:54" x14ac:dyDescent="0.2">
      <c r="A12" s="70" t="s">
        <v>8</v>
      </c>
      <c r="B12" s="71">
        <v>0.60799999999999998</v>
      </c>
      <c r="C12" s="71">
        <v>1.6320000000000001</v>
      </c>
      <c r="D12" s="71">
        <v>249.6</v>
      </c>
      <c r="E12" s="71"/>
      <c r="F12" s="71">
        <v>241.6</v>
      </c>
      <c r="G12" s="71"/>
      <c r="H12" s="71">
        <v>38.1</v>
      </c>
      <c r="I12" s="71">
        <v>0</v>
      </c>
      <c r="J12" s="71">
        <v>65.099999999999994</v>
      </c>
      <c r="K12" s="71"/>
      <c r="L12" s="71">
        <v>74.8</v>
      </c>
      <c r="M12" s="71"/>
      <c r="N12" s="71">
        <v>143.20000000000002</v>
      </c>
      <c r="O12" s="71"/>
      <c r="P12" s="71">
        <v>18.400000000000002</v>
      </c>
      <c r="Q12" s="71">
        <v>0</v>
      </c>
      <c r="R12" s="71">
        <v>49.2</v>
      </c>
      <c r="S12" s="71">
        <v>0</v>
      </c>
      <c r="T12" s="71">
        <v>111.2</v>
      </c>
      <c r="U12" s="71"/>
      <c r="V12" s="71">
        <v>0</v>
      </c>
      <c r="W12" s="71">
        <v>3946.8</v>
      </c>
      <c r="X12" s="71">
        <v>435.6</v>
      </c>
      <c r="Y12" s="71"/>
      <c r="Z12" s="71">
        <v>264</v>
      </c>
      <c r="AA12" s="71"/>
      <c r="AB12" s="71">
        <v>8830.8000000000011</v>
      </c>
      <c r="AC12" s="71">
        <v>0</v>
      </c>
      <c r="AD12" s="71">
        <v>0</v>
      </c>
      <c r="AE12" s="71">
        <v>4382.4000000000005</v>
      </c>
      <c r="AF12" s="71">
        <v>0</v>
      </c>
      <c r="AG12" s="71">
        <v>5161.2</v>
      </c>
      <c r="AH12" s="71">
        <v>0</v>
      </c>
      <c r="AI12" s="71">
        <v>0</v>
      </c>
      <c r="AJ12" s="71">
        <v>173.6</v>
      </c>
      <c r="AK12" s="72">
        <v>0</v>
      </c>
      <c r="AL12" s="142"/>
    </row>
    <row r="13" spans="1:54" x14ac:dyDescent="0.2">
      <c r="A13" s="70" t="s">
        <v>9</v>
      </c>
      <c r="B13" s="71">
        <v>0.64</v>
      </c>
      <c r="C13" s="71">
        <v>1.6</v>
      </c>
      <c r="D13" s="71">
        <v>286.40000000000003</v>
      </c>
      <c r="E13" s="71"/>
      <c r="F13" s="71">
        <v>267.2</v>
      </c>
      <c r="G13" s="71"/>
      <c r="H13" s="71">
        <v>38.4</v>
      </c>
      <c r="I13" s="71">
        <v>0</v>
      </c>
      <c r="J13" s="71">
        <v>81.3</v>
      </c>
      <c r="K13" s="71"/>
      <c r="L13" s="71">
        <v>76.400000000000006</v>
      </c>
      <c r="M13" s="71"/>
      <c r="N13" s="71">
        <v>158.4</v>
      </c>
      <c r="O13" s="71"/>
      <c r="P13" s="71">
        <v>22.6</v>
      </c>
      <c r="Q13" s="71">
        <v>0</v>
      </c>
      <c r="R13" s="71">
        <v>60.800000000000004</v>
      </c>
      <c r="S13" s="71">
        <v>0</v>
      </c>
      <c r="T13" s="71">
        <v>121.2</v>
      </c>
      <c r="U13" s="71"/>
      <c r="V13" s="71">
        <v>0</v>
      </c>
      <c r="W13" s="71">
        <v>4864.2</v>
      </c>
      <c r="X13" s="71">
        <v>501.6</v>
      </c>
      <c r="Y13" s="71"/>
      <c r="Z13" s="71">
        <v>297</v>
      </c>
      <c r="AA13" s="71"/>
      <c r="AB13" s="71">
        <v>10784.4</v>
      </c>
      <c r="AC13" s="71">
        <v>0</v>
      </c>
      <c r="AD13" s="71">
        <v>0</v>
      </c>
      <c r="AE13" s="71">
        <v>5365.8</v>
      </c>
      <c r="AF13" s="71">
        <v>0</v>
      </c>
      <c r="AG13" s="71">
        <v>6217.2</v>
      </c>
      <c r="AH13" s="71">
        <v>0</v>
      </c>
      <c r="AI13" s="71">
        <v>1.4000000000000001</v>
      </c>
      <c r="AJ13" s="71">
        <v>197.4</v>
      </c>
      <c r="AK13" s="72">
        <v>0</v>
      </c>
      <c r="AL13" s="142"/>
    </row>
    <row r="14" spans="1:54" x14ac:dyDescent="0.2">
      <c r="A14" s="70" t="s">
        <v>10</v>
      </c>
      <c r="B14" s="71">
        <v>0.60799999999999998</v>
      </c>
      <c r="C14" s="71">
        <v>1.6320000000000001</v>
      </c>
      <c r="D14" s="71">
        <v>342.40000000000003</v>
      </c>
      <c r="E14" s="71"/>
      <c r="F14" s="71">
        <v>294.40000000000003</v>
      </c>
      <c r="G14" s="71"/>
      <c r="H14" s="71">
        <v>50.7</v>
      </c>
      <c r="I14" s="71">
        <v>0</v>
      </c>
      <c r="J14" s="71">
        <v>85.2</v>
      </c>
      <c r="K14" s="71"/>
      <c r="L14" s="71">
        <v>80.8</v>
      </c>
      <c r="M14" s="71"/>
      <c r="N14" s="71">
        <v>190.8</v>
      </c>
      <c r="O14" s="71"/>
      <c r="P14" s="71">
        <v>26.8</v>
      </c>
      <c r="Q14" s="71">
        <v>0</v>
      </c>
      <c r="R14" s="71">
        <v>71.600000000000009</v>
      </c>
      <c r="S14" s="71">
        <v>0</v>
      </c>
      <c r="T14" s="71">
        <v>139.20000000000002</v>
      </c>
      <c r="U14" s="71"/>
      <c r="V14" s="71">
        <v>0</v>
      </c>
      <c r="W14" s="71">
        <v>5841</v>
      </c>
      <c r="X14" s="71">
        <v>594</v>
      </c>
      <c r="Y14" s="71"/>
      <c r="Z14" s="71">
        <v>323.40000000000003</v>
      </c>
      <c r="AA14" s="71"/>
      <c r="AB14" s="71">
        <v>12962.4</v>
      </c>
      <c r="AC14" s="71">
        <v>0</v>
      </c>
      <c r="AD14" s="71">
        <v>0</v>
      </c>
      <c r="AE14" s="71">
        <v>6435</v>
      </c>
      <c r="AF14" s="71">
        <v>0</v>
      </c>
      <c r="AG14" s="71">
        <v>7451.4000000000005</v>
      </c>
      <c r="AH14" s="71">
        <v>0</v>
      </c>
      <c r="AI14" s="71">
        <v>1.4000000000000001</v>
      </c>
      <c r="AJ14" s="71">
        <v>236.6</v>
      </c>
      <c r="AK14" s="72">
        <v>0</v>
      </c>
      <c r="AL14" s="142"/>
    </row>
    <row r="15" spans="1:54" x14ac:dyDescent="0.2">
      <c r="A15" s="70" t="s">
        <v>11</v>
      </c>
      <c r="B15" s="71">
        <v>0.70400000000000007</v>
      </c>
      <c r="C15" s="71">
        <v>1.6</v>
      </c>
      <c r="D15" s="71">
        <v>384</v>
      </c>
      <c r="E15" s="71"/>
      <c r="F15" s="71">
        <v>336</v>
      </c>
      <c r="G15" s="71"/>
      <c r="H15" s="71">
        <v>54.300000000000004</v>
      </c>
      <c r="I15" s="71">
        <v>0</v>
      </c>
      <c r="J15" s="71">
        <v>93.9</v>
      </c>
      <c r="K15" s="71"/>
      <c r="L15" s="71">
        <v>97.600000000000009</v>
      </c>
      <c r="M15" s="71"/>
      <c r="N15" s="71">
        <v>220.8</v>
      </c>
      <c r="O15" s="71"/>
      <c r="P15" s="71">
        <v>29.2</v>
      </c>
      <c r="Q15" s="71">
        <v>0</v>
      </c>
      <c r="R15" s="71">
        <v>75.2</v>
      </c>
      <c r="S15" s="71">
        <v>0</v>
      </c>
      <c r="T15" s="71">
        <v>153.6</v>
      </c>
      <c r="U15" s="71"/>
      <c r="V15" s="71">
        <v>0</v>
      </c>
      <c r="W15" s="71">
        <v>6540.6</v>
      </c>
      <c r="X15" s="71">
        <v>673.2</v>
      </c>
      <c r="Y15" s="71"/>
      <c r="Z15" s="71">
        <v>363</v>
      </c>
      <c r="AA15" s="71"/>
      <c r="AB15" s="71">
        <v>14638.800000000001</v>
      </c>
      <c r="AC15" s="71">
        <v>0</v>
      </c>
      <c r="AD15" s="71">
        <v>0</v>
      </c>
      <c r="AE15" s="71">
        <v>7220.4000000000005</v>
      </c>
      <c r="AF15" s="71">
        <v>0</v>
      </c>
      <c r="AG15" s="71">
        <v>8461.2000000000007</v>
      </c>
      <c r="AH15" s="71">
        <v>0</v>
      </c>
      <c r="AI15" s="71">
        <v>1.4000000000000001</v>
      </c>
      <c r="AJ15" s="71">
        <v>274.40000000000003</v>
      </c>
      <c r="AK15" s="72">
        <v>0</v>
      </c>
      <c r="AL15" s="142"/>
    </row>
    <row r="16" spans="1:54" x14ac:dyDescent="0.2">
      <c r="A16" s="70" t="s">
        <v>12</v>
      </c>
      <c r="B16" s="71">
        <v>0.67200000000000004</v>
      </c>
      <c r="C16" s="71">
        <v>1.6</v>
      </c>
      <c r="D16" s="71">
        <v>393.6</v>
      </c>
      <c r="E16" s="71"/>
      <c r="F16" s="71">
        <v>336</v>
      </c>
      <c r="G16" s="71"/>
      <c r="H16" s="71">
        <v>63.300000000000004</v>
      </c>
      <c r="I16" s="71">
        <v>0</v>
      </c>
      <c r="J16" s="71">
        <v>96.3</v>
      </c>
      <c r="K16" s="71"/>
      <c r="L16" s="71">
        <v>96.8</v>
      </c>
      <c r="M16" s="71"/>
      <c r="N16" s="71">
        <v>226.4</v>
      </c>
      <c r="O16" s="71"/>
      <c r="P16" s="71">
        <v>31.400000000000002</v>
      </c>
      <c r="Q16" s="71">
        <v>0</v>
      </c>
      <c r="R16" s="71">
        <v>74</v>
      </c>
      <c r="S16" s="71">
        <v>0</v>
      </c>
      <c r="T16" s="71">
        <v>153.20000000000002</v>
      </c>
      <c r="U16" s="71"/>
      <c r="V16" s="71">
        <v>0</v>
      </c>
      <c r="W16" s="71">
        <v>6672.6</v>
      </c>
      <c r="X16" s="71">
        <v>699.6</v>
      </c>
      <c r="Y16" s="71"/>
      <c r="Z16" s="71">
        <v>363</v>
      </c>
      <c r="AA16" s="71"/>
      <c r="AB16" s="71">
        <v>15021.6</v>
      </c>
      <c r="AC16" s="71">
        <v>0</v>
      </c>
      <c r="AD16" s="71">
        <v>0</v>
      </c>
      <c r="AE16" s="71">
        <v>7372.2</v>
      </c>
      <c r="AF16" s="71">
        <v>0</v>
      </c>
      <c r="AG16" s="71">
        <v>8718.6</v>
      </c>
      <c r="AH16" s="71">
        <v>0</v>
      </c>
      <c r="AI16" s="71">
        <v>0</v>
      </c>
      <c r="AJ16" s="71">
        <v>287</v>
      </c>
      <c r="AK16" s="72">
        <v>0</v>
      </c>
      <c r="AL16" s="142"/>
    </row>
    <row r="17" spans="1:38" x14ac:dyDescent="0.2">
      <c r="A17" s="70" t="s">
        <v>13</v>
      </c>
      <c r="B17" s="71">
        <v>0.70400000000000007</v>
      </c>
      <c r="C17" s="71">
        <v>1.6</v>
      </c>
      <c r="D17" s="71">
        <v>374.40000000000003</v>
      </c>
      <c r="E17" s="71"/>
      <c r="F17" s="71">
        <v>340.8</v>
      </c>
      <c r="G17" s="71"/>
      <c r="H17" s="71">
        <v>55.800000000000004</v>
      </c>
      <c r="I17" s="71">
        <v>0</v>
      </c>
      <c r="J17" s="71">
        <v>105.60000000000001</v>
      </c>
      <c r="K17" s="71"/>
      <c r="L17" s="71">
        <v>90.8</v>
      </c>
      <c r="M17" s="71"/>
      <c r="N17" s="71">
        <v>219.6</v>
      </c>
      <c r="O17" s="71"/>
      <c r="P17" s="71">
        <v>31.400000000000002</v>
      </c>
      <c r="Q17" s="71">
        <v>0</v>
      </c>
      <c r="R17" s="71">
        <v>69.2</v>
      </c>
      <c r="S17" s="71">
        <v>0</v>
      </c>
      <c r="T17" s="71">
        <v>154</v>
      </c>
      <c r="U17" s="71"/>
      <c r="V17" s="71">
        <v>0</v>
      </c>
      <c r="W17" s="71">
        <v>6534</v>
      </c>
      <c r="X17" s="71">
        <v>679.80000000000007</v>
      </c>
      <c r="Y17" s="71"/>
      <c r="Z17" s="71">
        <v>369.6</v>
      </c>
      <c r="AA17" s="71"/>
      <c r="AB17" s="71">
        <v>14658.6</v>
      </c>
      <c r="AC17" s="71">
        <v>0</v>
      </c>
      <c r="AD17" s="71">
        <v>0</v>
      </c>
      <c r="AE17" s="71">
        <v>7207.2</v>
      </c>
      <c r="AF17" s="71">
        <v>0</v>
      </c>
      <c r="AG17" s="71">
        <v>8507.4</v>
      </c>
      <c r="AH17" s="71">
        <v>0</v>
      </c>
      <c r="AI17" s="71">
        <v>1.4000000000000001</v>
      </c>
      <c r="AJ17" s="71">
        <v>285.60000000000002</v>
      </c>
      <c r="AK17" s="72">
        <v>0</v>
      </c>
      <c r="AL17" s="142"/>
    </row>
    <row r="18" spans="1:38" x14ac:dyDescent="0.2">
      <c r="A18" s="70" t="s">
        <v>14</v>
      </c>
      <c r="B18" s="71">
        <v>0.60799999999999998</v>
      </c>
      <c r="C18" s="71">
        <v>1.6320000000000001</v>
      </c>
      <c r="D18" s="71">
        <v>380.8</v>
      </c>
      <c r="E18" s="71"/>
      <c r="F18" s="71">
        <v>321.60000000000002</v>
      </c>
      <c r="G18" s="71"/>
      <c r="H18" s="71">
        <v>54.9</v>
      </c>
      <c r="I18" s="71">
        <v>0</v>
      </c>
      <c r="J18" s="71">
        <v>99.600000000000009</v>
      </c>
      <c r="K18" s="71"/>
      <c r="L18" s="71">
        <v>82</v>
      </c>
      <c r="M18" s="71"/>
      <c r="N18" s="71">
        <v>224</v>
      </c>
      <c r="O18" s="71"/>
      <c r="P18" s="71">
        <v>29.6</v>
      </c>
      <c r="Q18" s="71">
        <v>0</v>
      </c>
      <c r="R18" s="71">
        <v>66.400000000000006</v>
      </c>
      <c r="S18" s="71">
        <v>0</v>
      </c>
      <c r="T18" s="71">
        <v>152.4</v>
      </c>
      <c r="U18" s="71"/>
      <c r="V18" s="71">
        <v>0</v>
      </c>
      <c r="W18" s="71">
        <v>6342.6</v>
      </c>
      <c r="X18" s="71">
        <v>679.80000000000007</v>
      </c>
      <c r="Y18" s="71"/>
      <c r="Z18" s="71">
        <v>349.8</v>
      </c>
      <c r="AA18" s="71"/>
      <c r="AB18" s="71">
        <v>14262.6</v>
      </c>
      <c r="AC18" s="71">
        <v>0</v>
      </c>
      <c r="AD18" s="71">
        <v>0</v>
      </c>
      <c r="AE18" s="71">
        <v>7022.4000000000005</v>
      </c>
      <c r="AF18" s="71">
        <v>0</v>
      </c>
      <c r="AG18" s="71">
        <v>8269.7999999999993</v>
      </c>
      <c r="AH18" s="71">
        <v>0</v>
      </c>
      <c r="AI18" s="71">
        <v>1.4000000000000001</v>
      </c>
      <c r="AJ18" s="71">
        <v>282.8</v>
      </c>
      <c r="AK18" s="72">
        <v>0</v>
      </c>
      <c r="AL18" s="142"/>
    </row>
    <row r="19" spans="1:38" x14ac:dyDescent="0.2">
      <c r="A19" s="70" t="s">
        <v>15</v>
      </c>
      <c r="B19" s="71">
        <v>0.64</v>
      </c>
      <c r="C19" s="71">
        <v>1.6</v>
      </c>
      <c r="D19" s="71">
        <v>385.6</v>
      </c>
      <c r="E19" s="71"/>
      <c r="F19" s="71">
        <v>300.8</v>
      </c>
      <c r="G19" s="71"/>
      <c r="H19" s="71">
        <v>57.300000000000004</v>
      </c>
      <c r="I19" s="71">
        <v>0</v>
      </c>
      <c r="J19" s="71">
        <v>93.3</v>
      </c>
      <c r="K19" s="71"/>
      <c r="L19" s="71">
        <v>77.600000000000009</v>
      </c>
      <c r="M19" s="71"/>
      <c r="N19" s="71">
        <v>230.4</v>
      </c>
      <c r="O19" s="71"/>
      <c r="P19" s="71">
        <v>32.6</v>
      </c>
      <c r="Q19" s="71">
        <v>0</v>
      </c>
      <c r="R19" s="71">
        <v>70</v>
      </c>
      <c r="S19" s="71">
        <v>0</v>
      </c>
      <c r="T19" s="71">
        <v>143.6</v>
      </c>
      <c r="U19" s="71"/>
      <c r="V19" s="71">
        <v>0</v>
      </c>
      <c r="W19" s="71">
        <v>6263.4000000000005</v>
      </c>
      <c r="X19" s="71">
        <v>693</v>
      </c>
      <c r="Y19" s="71"/>
      <c r="Z19" s="71">
        <v>330</v>
      </c>
      <c r="AA19" s="71"/>
      <c r="AB19" s="71">
        <v>14137.2</v>
      </c>
      <c r="AC19" s="71">
        <v>0</v>
      </c>
      <c r="AD19" s="71">
        <v>0</v>
      </c>
      <c r="AE19" s="71">
        <v>6963</v>
      </c>
      <c r="AF19" s="71">
        <v>0</v>
      </c>
      <c r="AG19" s="71">
        <v>8217</v>
      </c>
      <c r="AH19" s="71">
        <v>0</v>
      </c>
      <c r="AI19" s="71">
        <v>1.4000000000000001</v>
      </c>
      <c r="AJ19" s="71">
        <v>294</v>
      </c>
      <c r="AK19" s="72">
        <v>0</v>
      </c>
      <c r="AL19" s="142"/>
    </row>
    <row r="20" spans="1:38" x14ac:dyDescent="0.2">
      <c r="A20" s="70" t="s">
        <v>16</v>
      </c>
      <c r="B20" s="71">
        <v>1.536</v>
      </c>
      <c r="C20" s="71">
        <v>1.6</v>
      </c>
      <c r="D20" s="71">
        <v>374.40000000000003</v>
      </c>
      <c r="E20" s="71"/>
      <c r="F20" s="71">
        <v>297.60000000000002</v>
      </c>
      <c r="G20" s="71"/>
      <c r="H20" s="71">
        <v>51.300000000000004</v>
      </c>
      <c r="I20" s="71">
        <v>0</v>
      </c>
      <c r="J20" s="71">
        <v>90.600000000000009</v>
      </c>
      <c r="K20" s="71"/>
      <c r="L20" s="71">
        <v>81.2</v>
      </c>
      <c r="M20" s="71"/>
      <c r="N20" s="71">
        <v>217.6</v>
      </c>
      <c r="O20" s="71"/>
      <c r="P20" s="71">
        <v>31.400000000000002</v>
      </c>
      <c r="Q20" s="71">
        <v>0</v>
      </c>
      <c r="R20" s="71">
        <v>71.2</v>
      </c>
      <c r="S20" s="71">
        <v>0</v>
      </c>
      <c r="T20" s="71">
        <v>139.20000000000002</v>
      </c>
      <c r="U20" s="71"/>
      <c r="V20" s="71">
        <v>0</v>
      </c>
      <c r="W20" s="71">
        <v>6322.8</v>
      </c>
      <c r="X20" s="71">
        <v>679.80000000000007</v>
      </c>
      <c r="Y20" s="71"/>
      <c r="Z20" s="71">
        <v>330</v>
      </c>
      <c r="AA20" s="71"/>
      <c r="AB20" s="71">
        <v>14216.4</v>
      </c>
      <c r="AC20" s="71">
        <v>0</v>
      </c>
      <c r="AD20" s="71">
        <v>0</v>
      </c>
      <c r="AE20" s="71">
        <v>7002.6</v>
      </c>
      <c r="AF20" s="71">
        <v>0</v>
      </c>
      <c r="AG20" s="71">
        <v>8223.6</v>
      </c>
      <c r="AH20" s="71">
        <v>0</v>
      </c>
      <c r="AI20" s="71">
        <v>1.4000000000000001</v>
      </c>
      <c r="AJ20" s="71">
        <v>284.2</v>
      </c>
      <c r="AK20" s="72">
        <v>0</v>
      </c>
      <c r="AL20" s="142"/>
    </row>
    <row r="21" spans="1:38" x14ac:dyDescent="0.2">
      <c r="A21" s="70" t="s">
        <v>17</v>
      </c>
      <c r="B21" s="71">
        <v>0.64</v>
      </c>
      <c r="C21" s="71">
        <v>1.6</v>
      </c>
      <c r="D21" s="71">
        <v>372.8</v>
      </c>
      <c r="E21" s="71"/>
      <c r="F21" s="71">
        <v>289.60000000000002</v>
      </c>
      <c r="G21" s="71"/>
      <c r="H21" s="71">
        <v>54.6</v>
      </c>
      <c r="I21" s="71">
        <v>0</v>
      </c>
      <c r="J21" s="71">
        <v>85.2</v>
      </c>
      <c r="K21" s="71"/>
      <c r="L21" s="71">
        <v>78</v>
      </c>
      <c r="M21" s="71"/>
      <c r="N21" s="71">
        <v>220</v>
      </c>
      <c r="O21" s="71"/>
      <c r="P21" s="71">
        <v>29</v>
      </c>
      <c r="Q21" s="71">
        <v>0</v>
      </c>
      <c r="R21" s="71">
        <v>70.8</v>
      </c>
      <c r="S21" s="71">
        <v>0</v>
      </c>
      <c r="T21" s="71">
        <v>140</v>
      </c>
      <c r="U21" s="71"/>
      <c r="V21" s="71">
        <v>0</v>
      </c>
      <c r="W21" s="71">
        <v>6547.2</v>
      </c>
      <c r="X21" s="71">
        <v>673.2</v>
      </c>
      <c r="Y21" s="71"/>
      <c r="Z21" s="71">
        <v>323.40000000000003</v>
      </c>
      <c r="AA21" s="71"/>
      <c r="AB21" s="71">
        <v>14724.6</v>
      </c>
      <c r="AC21" s="71">
        <v>0</v>
      </c>
      <c r="AD21" s="71">
        <v>0</v>
      </c>
      <c r="AE21" s="71">
        <v>7213.8</v>
      </c>
      <c r="AF21" s="71">
        <v>0</v>
      </c>
      <c r="AG21" s="71">
        <v>8514</v>
      </c>
      <c r="AH21" s="71">
        <v>0</v>
      </c>
      <c r="AI21" s="71">
        <v>1.4000000000000001</v>
      </c>
      <c r="AJ21" s="71">
        <v>281.40000000000003</v>
      </c>
      <c r="AK21" s="72">
        <v>0</v>
      </c>
      <c r="AL21" s="142"/>
    </row>
    <row r="22" spans="1:38" x14ac:dyDescent="0.2">
      <c r="A22" s="70" t="s">
        <v>18</v>
      </c>
      <c r="B22" s="71">
        <v>0.64</v>
      </c>
      <c r="C22" s="71">
        <v>1.6</v>
      </c>
      <c r="D22" s="71">
        <v>379.2</v>
      </c>
      <c r="E22" s="71"/>
      <c r="F22" s="71">
        <v>304</v>
      </c>
      <c r="G22" s="71"/>
      <c r="H22" s="71">
        <v>58.2</v>
      </c>
      <c r="I22" s="71">
        <v>0</v>
      </c>
      <c r="J22" s="71">
        <v>90</v>
      </c>
      <c r="K22" s="71"/>
      <c r="L22" s="71">
        <v>75.600000000000009</v>
      </c>
      <c r="M22" s="71"/>
      <c r="N22" s="71">
        <v>214.4</v>
      </c>
      <c r="O22" s="71"/>
      <c r="P22" s="71">
        <v>27.8</v>
      </c>
      <c r="Q22" s="71">
        <v>0</v>
      </c>
      <c r="R22" s="71">
        <v>74.8</v>
      </c>
      <c r="S22" s="71">
        <v>0</v>
      </c>
      <c r="T22" s="71">
        <v>150.4</v>
      </c>
      <c r="U22" s="71"/>
      <c r="V22" s="71">
        <v>0</v>
      </c>
      <c r="W22" s="71">
        <v>6415.2</v>
      </c>
      <c r="X22" s="71">
        <v>666.6</v>
      </c>
      <c r="Y22" s="71"/>
      <c r="Z22" s="71">
        <v>336.6</v>
      </c>
      <c r="AA22" s="71"/>
      <c r="AB22" s="71">
        <v>14401.2</v>
      </c>
      <c r="AC22" s="71">
        <v>0</v>
      </c>
      <c r="AD22" s="71">
        <v>0</v>
      </c>
      <c r="AE22" s="71">
        <v>7088.4000000000005</v>
      </c>
      <c r="AF22" s="71">
        <v>0</v>
      </c>
      <c r="AG22" s="71">
        <v>8316</v>
      </c>
      <c r="AH22" s="71">
        <v>0</v>
      </c>
      <c r="AI22" s="71">
        <v>1.4000000000000001</v>
      </c>
      <c r="AJ22" s="71">
        <v>271.60000000000002</v>
      </c>
      <c r="AK22" s="72">
        <v>0</v>
      </c>
      <c r="AL22" s="142"/>
    </row>
    <row r="23" spans="1:38" x14ac:dyDescent="0.2">
      <c r="A23" s="70" t="s">
        <v>19</v>
      </c>
      <c r="B23" s="71">
        <v>0.64</v>
      </c>
      <c r="C23" s="71">
        <v>1.6320000000000001</v>
      </c>
      <c r="D23" s="71">
        <v>382.40000000000003</v>
      </c>
      <c r="E23" s="71"/>
      <c r="F23" s="71">
        <v>292.8</v>
      </c>
      <c r="G23" s="71"/>
      <c r="H23" s="71">
        <v>60.9</v>
      </c>
      <c r="I23" s="71">
        <v>0</v>
      </c>
      <c r="J23" s="71">
        <v>86.4</v>
      </c>
      <c r="K23" s="71"/>
      <c r="L23" s="71">
        <v>68</v>
      </c>
      <c r="M23" s="71"/>
      <c r="N23" s="71">
        <v>214.4</v>
      </c>
      <c r="O23" s="71"/>
      <c r="P23" s="71">
        <v>27.400000000000002</v>
      </c>
      <c r="Q23" s="71">
        <v>0</v>
      </c>
      <c r="R23" s="71">
        <v>79.2</v>
      </c>
      <c r="S23" s="71">
        <v>0</v>
      </c>
      <c r="T23" s="71">
        <v>148.4</v>
      </c>
      <c r="U23" s="71"/>
      <c r="V23" s="71">
        <v>0</v>
      </c>
      <c r="W23" s="71">
        <v>6223.8</v>
      </c>
      <c r="X23" s="71">
        <v>666.6</v>
      </c>
      <c r="Y23" s="71"/>
      <c r="Z23" s="71">
        <v>316.8</v>
      </c>
      <c r="AA23" s="71"/>
      <c r="AB23" s="71">
        <v>14064.6</v>
      </c>
      <c r="AC23" s="71">
        <v>0</v>
      </c>
      <c r="AD23" s="71">
        <v>0</v>
      </c>
      <c r="AE23" s="71">
        <v>6897</v>
      </c>
      <c r="AF23" s="71">
        <v>0</v>
      </c>
      <c r="AG23" s="71">
        <v>8164.2</v>
      </c>
      <c r="AH23" s="71">
        <v>0</v>
      </c>
      <c r="AI23" s="71">
        <v>0</v>
      </c>
      <c r="AJ23" s="71">
        <v>271.60000000000002</v>
      </c>
      <c r="AK23" s="72">
        <v>0</v>
      </c>
      <c r="AL23" s="142"/>
    </row>
    <row r="24" spans="1:38" x14ac:dyDescent="0.2">
      <c r="A24" s="70" t="s">
        <v>20</v>
      </c>
      <c r="B24" s="71">
        <v>0.64</v>
      </c>
      <c r="C24" s="71">
        <v>1.6</v>
      </c>
      <c r="D24" s="71">
        <v>404.8</v>
      </c>
      <c r="E24" s="71"/>
      <c r="F24" s="71">
        <v>300.8</v>
      </c>
      <c r="G24" s="71"/>
      <c r="H24" s="71">
        <v>58.2</v>
      </c>
      <c r="I24" s="71">
        <v>0</v>
      </c>
      <c r="J24" s="71">
        <v>86.7</v>
      </c>
      <c r="K24" s="71"/>
      <c r="L24" s="71">
        <v>69.2</v>
      </c>
      <c r="M24" s="71"/>
      <c r="N24" s="71">
        <v>230.4</v>
      </c>
      <c r="O24" s="71"/>
      <c r="P24" s="71">
        <v>29.8</v>
      </c>
      <c r="Q24" s="71">
        <v>0</v>
      </c>
      <c r="R24" s="71">
        <v>82.4</v>
      </c>
      <c r="S24" s="71">
        <v>0</v>
      </c>
      <c r="T24" s="71">
        <v>152.80000000000001</v>
      </c>
      <c r="U24" s="71"/>
      <c r="V24" s="71">
        <v>0</v>
      </c>
      <c r="W24" s="71">
        <v>6131.4000000000005</v>
      </c>
      <c r="X24" s="71">
        <v>706.2</v>
      </c>
      <c r="Y24" s="71"/>
      <c r="Z24" s="71">
        <v>330</v>
      </c>
      <c r="AA24" s="71"/>
      <c r="AB24" s="71">
        <v>13813.800000000001</v>
      </c>
      <c r="AC24" s="71">
        <v>0</v>
      </c>
      <c r="AD24" s="71">
        <v>0</v>
      </c>
      <c r="AE24" s="71">
        <v>6837.6</v>
      </c>
      <c r="AF24" s="71">
        <v>0</v>
      </c>
      <c r="AG24" s="71">
        <v>8012.4000000000005</v>
      </c>
      <c r="AH24" s="71">
        <v>0</v>
      </c>
      <c r="AI24" s="71">
        <v>1.4000000000000001</v>
      </c>
      <c r="AJ24" s="71">
        <v>282.8</v>
      </c>
      <c r="AK24" s="72">
        <v>0</v>
      </c>
      <c r="AL24" s="142"/>
    </row>
    <row r="25" spans="1:38" x14ac:dyDescent="0.2">
      <c r="A25" s="70" t="s">
        <v>21</v>
      </c>
      <c r="B25" s="71">
        <v>0.64</v>
      </c>
      <c r="C25" s="71">
        <v>1.6</v>
      </c>
      <c r="D25" s="71">
        <v>428.8</v>
      </c>
      <c r="E25" s="71"/>
      <c r="F25" s="71">
        <v>321.60000000000002</v>
      </c>
      <c r="G25" s="71"/>
      <c r="H25" s="71">
        <v>67.5</v>
      </c>
      <c r="I25" s="71">
        <v>0</v>
      </c>
      <c r="J25" s="71">
        <v>92.7</v>
      </c>
      <c r="K25" s="71"/>
      <c r="L25" s="71">
        <v>88.8</v>
      </c>
      <c r="M25" s="71"/>
      <c r="N25" s="71">
        <v>249.6</v>
      </c>
      <c r="O25" s="71"/>
      <c r="P25" s="71">
        <v>30.6</v>
      </c>
      <c r="Q25" s="71">
        <v>0</v>
      </c>
      <c r="R25" s="71">
        <v>84</v>
      </c>
      <c r="S25" s="71">
        <v>0</v>
      </c>
      <c r="T25" s="71">
        <v>152</v>
      </c>
      <c r="U25" s="71"/>
      <c r="V25" s="71">
        <v>0</v>
      </c>
      <c r="W25" s="71">
        <v>5999.4000000000005</v>
      </c>
      <c r="X25" s="71">
        <v>739.2</v>
      </c>
      <c r="Y25" s="71"/>
      <c r="Z25" s="71">
        <v>349.8</v>
      </c>
      <c r="AA25" s="71"/>
      <c r="AB25" s="71">
        <v>13556.4</v>
      </c>
      <c r="AC25" s="71">
        <v>0</v>
      </c>
      <c r="AD25" s="71">
        <v>0</v>
      </c>
      <c r="AE25" s="71">
        <v>6738.6</v>
      </c>
      <c r="AF25" s="71">
        <v>0</v>
      </c>
      <c r="AG25" s="71">
        <v>7920</v>
      </c>
      <c r="AH25" s="71">
        <v>0</v>
      </c>
      <c r="AI25" s="71">
        <v>1.4000000000000001</v>
      </c>
      <c r="AJ25" s="71">
        <v>294</v>
      </c>
      <c r="AK25" s="72">
        <v>0</v>
      </c>
      <c r="AL25" s="142"/>
    </row>
    <row r="26" spans="1:38" x14ac:dyDescent="0.2">
      <c r="A26" s="70" t="s">
        <v>22</v>
      </c>
      <c r="B26" s="71">
        <v>0.60799999999999998</v>
      </c>
      <c r="C26" s="71">
        <v>1.6</v>
      </c>
      <c r="D26" s="71">
        <v>451.2</v>
      </c>
      <c r="E26" s="71"/>
      <c r="F26" s="71">
        <v>324.8</v>
      </c>
      <c r="G26" s="71"/>
      <c r="H26" s="71">
        <v>67.5</v>
      </c>
      <c r="I26" s="71">
        <v>0</v>
      </c>
      <c r="J26" s="71">
        <v>91.8</v>
      </c>
      <c r="K26" s="71"/>
      <c r="L26" s="71">
        <v>93.2</v>
      </c>
      <c r="M26" s="71"/>
      <c r="N26" s="71">
        <v>257.60000000000002</v>
      </c>
      <c r="O26" s="71"/>
      <c r="P26" s="71">
        <v>34.4</v>
      </c>
      <c r="Q26" s="71">
        <v>0</v>
      </c>
      <c r="R26" s="71">
        <v>87.600000000000009</v>
      </c>
      <c r="S26" s="71">
        <v>0</v>
      </c>
      <c r="T26" s="71">
        <v>151.20000000000002</v>
      </c>
      <c r="U26" s="71"/>
      <c r="V26" s="71">
        <v>0</v>
      </c>
      <c r="W26" s="71">
        <v>5788.2</v>
      </c>
      <c r="X26" s="71">
        <v>778.80000000000007</v>
      </c>
      <c r="Y26" s="71"/>
      <c r="Z26" s="71">
        <v>349.8</v>
      </c>
      <c r="AA26" s="71"/>
      <c r="AB26" s="71">
        <v>13186.800000000001</v>
      </c>
      <c r="AC26" s="71">
        <v>0</v>
      </c>
      <c r="AD26" s="71">
        <v>0</v>
      </c>
      <c r="AE26" s="71">
        <v>6567</v>
      </c>
      <c r="AF26" s="71">
        <v>0</v>
      </c>
      <c r="AG26" s="71">
        <v>7755</v>
      </c>
      <c r="AH26" s="71">
        <v>0</v>
      </c>
      <c r="AI26" s="71">
        <v>1.4000000000000001</v>
      </c>
      <c r="AJ26" s="71">
        <v>310.8</v>
      </c>
      <c r="AK26" s="72">
        <v>0</v>
      </c>
      <c r="AL26" s="142"/>
    </row>
    <row r="27" spans="1:38" x14ac:dyDescent="0.2">
      <c r="A27" s="70" t="s">
        <v>23</v>
      </c>
      <c r="B27" s="71">
        <v>0.64</v>
      </c>
      <c r="C27" s="71">
        <v>1.6</v>
      </c>
      <c r="D27" s="71">
        <v>452.8</v>
      </c>
      <c r="E27" s="71"/>
      <c r="F27" s="71">
        <v>315.2</v>
      </c>
      <c r="G27" s="71"/>
      <c r="H27" s="71">
        <v>69</v>
      </c>
      <c r="I27" s="71">
        <v>0</v>
      </c>
      <c r="J27" s="71">
        <v>89.100000000000009</v>
      </c>
      <c r="K27" s="71"/>
      <c r="L27" s="71">
        <v>82.4</v>
      </c>
      <c r="M27" s="71"/>
      <c r="N27" s="71">
        <v>262.8</v>
      </c>
      <c r="O27" s="71"/>
      <c r="P27" s="71">
        <v>35.6</v>
      </c>
      <c r="Q27" s="71">
        <v>0</v>
      </c>
      <c r="R27" s="71">
        <v>88.8</v>
      </c>
      <c r="S27" s="71">
        <v>0</v>
      </c>
      <c r="T27" s="71">
        <v>156</v>
      </c>
      <c r="U27" s="71"/>
      <c r="V27" s="71">
        <v>0</v>
      </c>
      <c r="W27" s="71">
        <v>6118.2</v>
      </c>
      <c r="X27" s="71">
        <v>772.2</v>
      </c>
      <c r="Y27" s="71"/>
      <c r="Z27" s="71">
        <v>349.8</v>
      </c>
      <c r="AA27" s="71"/>
      <c r="AB27" s="71">
        <v>13767.6</v>
      </c>
      <c r="AC27" s="71">
        <v>0</v>
      </c>
      <c r="AD27" s="71">
        <v>0</v>
      </c>
      <c r="AE27" s="71">
        <v>6897</v>
      </c>
      <c r="AF27" s="71">
        <v>0</v>
      </c>
      <c r="AG27" s="71">
        <v>7999.2</v>
      </c>
      <c r="AH27" s="71">
        <v>0</v>
      </c>
      <c r="AI27" s="71">
        <v>1.4000000000000001</v>
      </c>
      <c r="AJ27" s="71">
        <v>302.40000000000003</v>
      </c>
      <c r="AK27" s="72">
        <v>0</v>
      </c>
      <c r="AL27" s="142"/>
    </row>
    <row r="28" spans="1:38" x14ac:dyDescent="0.2">
      <c r="A28" s="70" t="s">
        <v>24</v>
      </c>
      <c r="B28" s="71">
        <v>0.64</v>
      </c>
      <c r="C28" s="71">
        <v>1.6</v>
      </c>
      <c r="D28" s="71">
        <v>433.6</v>
      </c>
      <c r="E28" s="71"/>
      <c r="F28" s="71">
        <v>321.60000000000002</v>
      </c>
      <c r="G28" s="71"/>
      <c r="H28" s="71">
        <v>68.099999999999994</v>
      </c>
      <c r="I28" s="71">
        <v>0</v>
      </c>
      <c r="J28" s="71">
        <v>91.5</v>
      </c>
      <c r="K28" s="71"/>
      <c r="L28" s="71">
        <v>75.2</v>
      </c>
      <c r="M28" s="71"/>
      <c r="N28" s="71">
        <v>239.6</v>
      </c>
      <c r="O28" s="71"/>
      <c r="P28" s="71">
        <v>34</v>
      </c>
      <c r="Q28" s="71">
        <v>0</v>
      </c>
      <c r="R28" s="71">
        <v>88.4</v>
      </c>
      <c r="S28" s="71">
        <v>0</v>
      </c>
      <c r="T28" s="71">
        <v>166</v>
      </c>
      <c r="U28" s="71"/>
      <c r="V28" s="71">
        <v>0</v>
      </c>
      <c r="W28" s="71">
        <v>6058.8</v>
      </c>
      <c r="X28" s="71">
        <v>726</v>
      </c>
      <c r="Y28" s="71"/>
      <c r="Z28" s="71">
        <v>349.8</v>
      </c>
      <c r="AA28" s="71"/>
      <c r="AB28" s="71">
        <v>13477.2</v>
      </c>
      <c r="AC28" s="71">
        <v>0</v>
      </c>
      <c r="AD28" s="71">
        <v>0</v>
      </c>
      <c r="AE28" s="71">
        <v>6784.8</v>
      </c>
      <c r="AF28" s="71">
        <v>0</v>
      </c>
      <c r="AG28" s="71">
        <v>7768.2</v>
      </c>
      <c r="AH28" s="71">
        <v>0</v>
      </c>
      <c r="AI28" s="71">
        <v>1.4000000000000001</v>
      </c>
      <c r="AJ28" s="71">
        <v>275.8</v>
      </c>
      <c r="AK28" s="72">
        <v>0</v>
      </c>
      <c r="AL28" s="142"/>
    </row>
    <row r="29" spans="1:38" x14ac:dyDescent="0.2">
      <c r="A29" s="70" t="s">
        <v>25</v>
      </c>
      <c r="B29" s="71">
        <v>0.64</v>
      </c>
      <c r="C29" s="71">
        <v>1.6</v>
      </c>
      <c r="D29" s="71">
        <v>382.40000000000003</v>
      </c>
      <c r="E29" s="71"/>
      <c r="F29" s="71">
        <v>307.2</v>
      </c>
      <c r="G29" s="71"/>
      <c r="H29" s="71">
        <v>67.5</v>
      </c>
      <c r="I29" s="71">
        <v>0</v>
      </c>
      <c r="J29" s="71">
        <v>86.4</v>
      </c>
      <c r="K29" s="71"/>
      <c r="L29" s="71">
        <v>68.8</v>
      </c>
      <c r="M29" s="71"/>
      <c r="N29" s="71">
        <v>208.8</v>
      </c>
      <c r="O29" s="71"/>
      <c r="P29" s="71">
        <v>29.400000000000002</v>
      </c>
      <c r="Q29" s="71">
        <v>0</v>
      </c>
      <c r="R29" s="71">
        <v>81.600000000000009</v>
      </c>
      <c r="S29" s="71">
        <v>0</v>
      </c>
      <c r="T29" s="71">
        <v>157.20000000000002</v>
      </c>
      <c r="U29" s="71"/>
      <c r="V29" s="71">
        <v>0</v>
      </c>
      <c r="W29" s="71">
        <v>5689.2</v>
      </c>
      <c r="X29" s="71">
        <v>660</v>
      </c>
      <c r="Y29" s="71"/>
      <c r="Z29" s="71">
        <v>330</v>
      </c>
      <c r="AA29" s="71"/>
      <c r="AB29" s="71">
        <v>12678.6</v>
      </c>
      <c r="AC29" s="71">
        <v>0</v>
      </c>
      <c r="AD29" s="71">
        <v>0</v>
      </c>
      <c r="AE29" s="71">
        <v>6355.8</v>
      </c>
      <c r="AF29" s="71">
        <v>0</v>
      </c>
      <c r="AG29" s="71">
        <v>7326</v>
      </c>
      <c r="AH29" s="71">
        <v>0</v>
      </c>
      <c r="AI29" s="71">
        <v>1.4000000000000001</v>
      </c>
      <c r="AJ29" s="71">
        <v>260.39999999999998</v>
      </c>
      <c r="AK29" s="72">
        <v>0</v>
      </c>
      <c r="AL29" s="142"/>
    </row>
    <row r="30" spans="1:38" ht="13.5" thickBot="1" x14ac:dyDescent="0.25">
      <c r="A30" s="73" t="s">
        <v>26</v>
      </c>
      <c r="B30" s="74">
        <v>0.64</v>
      </c>
      <c r="C30" s="74">
        <v>1.6</v>
      </c>
      <c r="D30" s="74">
        <v>308.8</v>
      </c>
      <c r="E30" s="74"/>
      <c r="F30" s="74">
        <v>265.60000000000002</v>
      </c>
      <c r="G30" s="74"/>
      <c r="H30" s="74">
        <v>56.7</v>
      </c>
      <c r="I30" s="74">
        <v>0</v>
      </c>
      <c r="J30" s="74">
        <v>70.2</v>
      </c>
      <c r="K30" s="74"/>
      <c r="L30" s="74">
        <v>64</v>
      </c>
      <c r="M30" s="74"/>
      <c r="N30" s="74">
        <v>173.20000000000002</v>
      </c>
      <c r="O30" s="74"/>
      <c r="P30" s="74">
        <v>23.6</v>
      </c>
      <c r="Q30" s="74">
        <v>0</v>
      </c>
      <c r="R30" s="74">
        <v>60.4</v>
      </c>
      <c r="S30" s="74">
        <v>0</v>
      </c>
      <c r="T30" s="74">
        <v>135.19999999999999</v>
      </c>
      <c r="U30" s="74"/>
      <c r="V30" s="74">
        <v>0</v>
      </c>
      <c r="W30" s="74">
        <v>5167.8</v>
      </c>
      <c r="X30" s="74">
        <v>547.80000000000007</v>
      </c>
      <c r="Y30" s="74"/>
      <c r="Z30" s="74">
        <v>283.8</v>
      </c>
      <c r="AA30" s="74"/>
      <c r="AB30" s="74">
        <v>11444.4</v>
      </c>
      <c r="AC30" s="74">
        <v>0</v>
      </c>
      <c r="AD30" s="74">
        <v>0</v>
      </c>
      <c r="AE30" s="74">
        <v>5715.6</v>
      </c>
      <c r="AF30" s="74">
        <v>0</v>
      </c>
      <c r="AG30" s="74">
        <v>6567</v>
      </c>
      <c r="AH30" s="74">
        <v>0</v>
      </c>
      <c r="AI30" s="74">
        <v>1.4000000000000001</v>
      </c>
      <c r="AJ30" s="74">
        <v>221.20000000000002</v>
      </c>
      <c r="AK30" s="75">
        <v>0</v>
      </c>
      <c r="AL30" s="142"/>
    </row>
    <row r="31" spans="1:38" s="55" customFormat="1" hidden="1" x14ac:dyDescent="0.2">
      <c r="A31" s="46" t="s">
        <v>2</v>
      </c>
      <c r="B31" s="55">
        <f t="shared" ref="B31:AK31" si="0">SUM(B7:B30)</f>
        <v>16.224000000000004</v>
      </c>
      <c r="C31" s="55">
        <f t="shared" si="0"/>
        <v>38.624000000000017</v>
      </c>
      <c r="D31" s="55">
        <f t="shared" si="0"/>
        <v>8348.7999999999993</v>
      </c>
      <c r="E31" s="55">
        <f t="shared" si="0"/>
        <v>0</v>
      </c>
      <c r="F31" s="55">
        <f t="shared" si="0"/>
        <v>6868.800000000002</v>
      </c>
      <c r="G31" s="55">
        <f t="shared" si="0"/>
        <v>0</v>
      </c>
      <c r="H31" s="55">
        <f t="shared" si="0"/>
        <v>1297.2</v>
      </c>
      <c r="I31" s="55">
        <f t="shared" si="0"/>
        <v>0</v>
      </c>
      <c r="J31" s="55">
        <f t="shared" si="0"/>
        <v>1976.1000000000001</v>
      </c>
      <c r="K31" s="55">
        <f t="shared" si="0"/>
        <v>0</v>
      </c>
      <c r="L31" s="55">
        <f t="shared" si="0"/>
        <v>1796</v>
      </c>
      <c r="M31" s="55">
        <f t="shared" si="0"/>
        <v>0</v>
      </c>
      <c r="N31" s="55">
        <f t="shared" si="0"/>
        <v>4759.6000000000004</v>
      </c>
      <c r="O31" s="55">
        <f t="shared" si="0"/>
        <v>0</v>
      </c>
      <c r="P31" s="55">
        <f t="shared" si="0"/>
        <v>646.60000000000014</v>
      </c>
      <c r="Q31" s="55">
        <f t="shared" si="0"/>
        <v>0</v>
      </c>
      <c r="R31" s="55">
        <f t="shared" si="0"/>
        <v>1625.6</v>
      </c>
      <c r="S31" s="55">
        <f t="shared" si="0"/>
        <v>0</v>
      </c>
      <c r="T31" s="55">
        <f t="shared" si="0"/>
        <v>3323.6</v>
      </c>
      <c r="U31" s="55">
        <f t="shared" si="0"/>
        <v>0</v>
      </c>
      <c r="V31" s="55">
        <f t="shared" si="0"/>
        <v>0</v>
      </c>
      <c r="W31" s="55">
        <f t="shared" si="0"/>
        <v>132673.19999999998</v>
      </c>
      <c r="X31" s="55">
        <f t="shared" si="0"/>
        <v>14652.000000000002</v>
      </c>
      <c r="Y31" s="55">
        <f t="shared" si="0"/>
        <v>0</v>
      </c>
      <c r="Z31" s="55">
        <f t="shared" si="0"/>
        <v>7517.4000000000015</v>
      </c>
      <c r="AA31" s="55">
        <f t="shared" si="0"/>
        <v>0</v>
      </c>
      <c r="AB31" s="55">
        <f t="shared" si="0"/>
        <v>297508.2</v>
      </c>
      <c r="AC31" s="55">
        <f t="shared" si="0"/>
        <v>0</v>
      </c>
      <c r="AD31" s="55">
        <f t="shared" si="0"/>
        <v>0</v>
      </c>
      <c r="AE31" s="55">
        <f t="shared" si="0"/>
        <v>147351.6</v>
      </c>
      <c r="AF31" s="55">
        <f t="shared" si="0"/>
        <v>0</v>
      </c>
      <c r="AG31" s="55">
        <f t="shared" si="0"/>
        <v>172458.00000000003</v>
      </c>
      <c r="AH31" s="55">
        <f t="shared" si="0"/>
        <v>0</v>
      </c>
      <c r="AI31" s="55">
        <f t="shared" si="0"/>
        <v>26.599999999999991</v>
      </c>
      <c r="AJ31" s="55">
        <f t="shared" si="0"/>
        <v>5903.7999999999993</v>
      </c>
      <c r="AK31" s="55">
        <f t="shared" si="0"/>
        <v>0</v>
      </c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75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77" t="s">
        <v>76</v>
      </c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78" t="s">
        <v>37</v>
      </c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39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89" t="s">
        <v>58</v>
      </c>
      <c r="V40" s="89" t="s">
        <v>59</v>
      </c>
      <c r="W40" s="89" t="s">
        <v>60</v>
      </c>
      <c r="X40" s="89" t="s">
        <v>61</v>
      </c>
      <c r="Y40" s="89" t="s">
        <v>62</v>
      </c>
      <c r="Z40" s="89" t="s">
        <v>63</v>
      </c>
      <c r="AA40" s="89" t="s">
        <v>64</v>
      </c>
      <c r="AB40" s="89" t="s">
        <v>65</v>
      </c>
      <c r="AC40" s="89" t="s">
        <v>66</v>
      </c>
      <c r="AD40" s="89" t="s">
        <v>67</v>
      </c>
      <c r="AE40" s="89" t="s">
        <v>68</v>
      </c>
      <c r="AF40" s="89" t="s">
        <v>69</v>
      </c>
      <c r="AG40" s="89" t="s">
        <v>70</v>
      </c>
      <c r="AH40" s="89" t="s">
        <v>71</v>
      </c>
      <c r="AI40" s="89" t="s">
        <v>72</v>
      </c>
      <c r="AJ40" s="89" t="s">
        <v>73</v>
      </c>
      <c r="AK40" s="90" t="s">
        <v>74</v>
      </c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/>
      <c r="C41" s="92"/>
      <c r="D41" s="92">
        <v>240</v>
      </c>
      <c r="E41" s="92">
        <v>0</v>
      </c>
      <c r="F41" s="92">
        <v>214.4</v>
      </c>
      <c r="G41" s="92">
        <v>0</v>
      </c>
      <c r="H41" s="92">
        <v>37.5</v>
      </c>
      <c r="I41" s="92">
        <v>0</v>
      </c>
      <c r="J41" s="92">
        <v>62.7</v>
      </c>
      <c r="K41" s="92">
        <v>0</v>
      </c>
      <c r="L41" s="92">
        <v>64.8</v>
      </c>
      <c r="M41" s="92">
        <v>0</v>
      </c>
      <c r="N41" s="92">
        <v>145.6</v>
      </c>
      <c r="O41" s="92">
        <v>0</v>
      </c>
      <c r="P41" s="92">
        <v>15</v>
      </c>
      <c r="Q41" s="92">
        <v>0</v>
      </c>
      <c r="R41" s="92">
        <v>46.4</v>
      </c>
      <c r="S41" s="92">
        <v>0</v>
      </c>
      <c r="T41" s="92">
        <v>91.2</v>
      </c>
      <c r="U41" s="92">
        <v>0</v>
      </c>
      <c r="V41" s="92">
        <v>4910.4000000000005</v>
      </c>
      <c r="W41" s="92">
        <v>0</v>
      </c>
      <c r="X41" s="92">
        <v>363</v>
      </c>
      <c r="Y41" s="92">
        <v>0</v>
      </c>
      <c r="Z41" s="92">
        <v>105.60000000000001</v>
      </c>
      <c r="AA41" s="92">
        <v>0</v>
      </c>
      <c r="AB41" s="92">
        <v>0</v>
      </c>
      <c r="AC41" s="92">
        <v>8989.2000000000007</v>
      </c>
      <c r="AD41" s="92">
        <v>4580.4000000000005</v>
      </c>
      <c r="AE41" s="92">
        <v>0</v>
      </c>
      <c r="AF41" s="92">
        <v>4019.4</v>
      </c>
      <c r="AG41" s="92">
        <v>0</v>
      </c>
      <c r="AH41" s="92">
        <v>0</v>
      </c>
      <c r="AI41" s="92">
        <v>175</v>
      </c>
      <c r="AJ41" s="92">
        <v>72.8</v>
      </c>
      <c r="AK41" s="93">
        <v>0</v>
      </c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/>
      <c r="C42" s="95"/>
      <c r="D42" s="95">
        <v>235.20000000000002</v>
      </c>
      <c r="E42" s="95">
        <v>0</v>
      </c>
      <c r="F42" s="95">
        <v>208</v>
      </c>
      <c r="G42" s="95">
        <v>0</v>
      </c>
      <c r="H42" s="95">
        <v>36.6</v>
      </c>
      <c r="I42" s="95">
        <v>0</v>
      </c>
      <c r="J42" s="95">
        <v>61.800000000000004</v>
      </c>
      <c r="K42" s="95">
        <v>0</v>
      </c>
      <c r="L42" s="95">
        <v>63.6</v>
      </c>
      <c r="M42" s="95">
        <v>0</v>
      </c>
      <c r="N42" s="95">
        <v>142.80000000000001</v>
      </c>
      <c r="O42" s="95">
        <v>0</v>
      </c>
      <c r="P42" s="95">
        <v>15</v>
      </c>
      <c r="Q42" s="95">
        <v>0</v>
      </c>
      <c r="R42" s="95">
        <v>46</v>
      </c>
      <c r="S42" s="95">
        <v>0</v>
      </c>
      <c r="T42" s="95">
        <v>86</v>
      </c>
      <c r="U42" s="95">
        <v>0</v>
      </c>
      <c r="V42" s="95">
        <v>5088.6000000000004</v>
      </c>
      <c r="W42" s="95">
        <v>0</v>
      </c>
      <c r="X42" s="95">
        <v>356.40000000000003</v>
      </c>
      <c r="Y42" s="95">
        <v>0</v>
      </c>
      <c r="Z42" s="95">
        <v>92.4</v>
      </c>
      <c r="AA42" s="95">
        <v>0</v>
      </c>
      <c r="AB42" s="95">
        <v>0</v>
      </c>
      <c r="AC42" s="95">
        <v>9345.6</v>
      </c>
      <c r="AD42" s="95">
        <v>4765.2</v>
      </c>
      <c r="AE42" s="95">
        <v>0</v>
      </c>
      <c r="AF42" s="95">
        <v>4197.6000000000004</v>
      </c>
      <c r="AG42" s="95">
        <v>0</v>
      </c>
      <c r="AH42" s="95">
        <v>0</v>
      </c>
      <c r="AI42" s="95">
        <v>175</v>
      </c>
      <c r="AJ42" s="95">
        <v>71.400000000000006</v>
      </c>
      <c r="AK42" s="96">
        <v>0</v>
      </c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/>
      <c r="C43" s="95"/>
      <c r="D43" s="95">
        <v>230.4</v>
      </c>
      <c r="E43" s="95">
        <v>0</v>
      </c>
      <c r="F43" s="95">
        <v>208</v>
      </c>
      <c r="G43" s="95">
        <v>0</v>
      </c>
      <c r="H43" s="95">
        <v>35.4</v>
      </c>
      <c r="I43" s="95">
        <v>0</v>
      </c>
      <c r="J43" s="95">
        <v>60.6</v>
      </c>
      <c r="K43" s="95">
        <v>0</v>
      </c>
      <c r="L43" s="95">
        <v>61.2</v>
      </c>
      <c r="M43" s="95">
        <v>0</v>
      </c>
      <c r="N43" s="95">
        <v>139.20000000000002</v>
      </c>
      <c r="O43" s="95">
        <v>0</v>
      </c>
      <c r="P43" s="95">
        <v>13.6</v>
      </c>
      <c r="Q43" s="95">
        <v>0</v>
      </c>
      <c r="R43" s="95">
        <v>46</v>
      </c>
      <c r="S43" s="95">
        <v>0</v>
      </c>
      <c r="T43" s="95">
        <v>89.2</v>
      </c>
      <c r="U43" s="95">
        <v>0</v>
      </c>
      <c r="V43" s="95">
        <v>5405.4000000000005</v>
      </c>
      <c r="W43" s="95">
        <v>0</v>
      </c>
      <c r="X43" s="95">
        <v>349.8</v>
      </c>
      <c r="Y43" s="95">
        <v>0</v>
      </c>
      <c r="Z43" s="95">
        <v>99</v>
      </c>
      <c r="AA43" s="95">
        <v>0</v>
      </c>
      <c r="AB43" s="95">
        <v>0</v>
      </c>
      <c r="AC43" s="95">
        <v>9992.4</v>
      </c>
      <c r="AD43" s="95">
        <v>5088.6000000000004</v>
      </c>
      <c r="AE43" s="95">
        <v>0</v>
      </c>
      <c r="AF43" s="95">
        <v>4527.6000000000004</v>
      </c>
      <c r="AG43" s="95">
        <v>0</v>
      </c>
      <c r="AH43" s="95">
        <v>0</v>
      </c>
      <c r="AI43" s="95">
        <v>176.4</v>
      </c>
      <c r="AJ43" s="95">
        <v>68.600000000000009</v>
      </c>
      <c r="AK43" s="96">
        <v>0</v>
      </c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/>
      <c r="C44" s="95"/>
      <c r="D44" s="95">
        <v>224</v>
      </c>
      <c r="E44" s="95">
        <v>0</v>
      </c>
      <c r="F44" s="95">
        <v>204.8</v>
      </c>
      <c r="G44" s="95">
        <v>0</v>
      </c>
      <c r="H44" s="95">
        <v>34.200000000000003</v>
      </c>
      <c r="I44" s="95">
        <v>0</v>
      </c>
      <c r="J44" s="95">
        <v>59.7</v>
      </c>
      <c r="K44" s="95">
        <v>0</v>
      </c>
      <c r="L44" s="95">
        <v>63.6</v>
      </c>
      <c r="M44" s="95">
        <v>0</v>
      </c>
      <c r="N44" s="95">
        <v>136.4</v>
      </c>
      <c r="O44" s="95">
        <v>0</v>
      </c>
      <c r="P44" s="95">
        <v>14</v>
      </c>
      <c r="Q44" s="95">
        <v>0</v>
      </c>
      <c r="R44" s="95">
        <v>44.800000000000004</v>
      </c>
      <c r="S44" s="95">
        <v>0</v>
      </c>
      <c r="T44" s="95">
        <v>85.600000000000009</v>
      </c>
      <c r="U44" s="95">
        <v>0</v>
      </c>
      <c r="V44" s="95">
        <v>5128.2</v>
      </c>
      <c r="W44" s="95">
        <v>0</v>
      </c>
      <c r="X44" s="95">
        <v>336.6</v>
      </c>
      <c r="Y44" s="95">
        <v>0</v>
      </c>
      <c r="Z44" s="95">
        <v>99</v>
      </c>
      <c r="AA44" s="95">
        <v>0</v>
      </c>
      <c r="AB44" s="95">
        <v>0</v>
      </c>
      <c r="AC44" s="95">
        <v>9477.6</v>
      </c>
      <c r="AD44" s="95">
        <v>4837.8</v>
      </c>
      <c r="AE44" s="95">
        <v>0</v>
      </c>
      <c r="AF44" s="95">
        <v>4290</v>
      </c>
      <c r="AG44" s="95">
        <v>0</v>
      </c>
      <c r="AH44" s="95">
        <v>0</v>
      </c>
      <c r="AI44" s="95">
        <v>175</v>
      </c>
      <c r="AJ44" s="95">
        <v>54.6</v>
      </c>
      <c r="AK44" s="96">
        <v>0</v>
      </c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/>
      <c r="C45" s="95"/>
      <c r="D45" s="95">
        <v>216</v>
      </c>
      <c r="E45" s="95">
        <v>0</v>
      </c>
      <c r="F45" s="95">
        <v>198.4</v>
      </c>
      <c r="G45" s="95">
        <v>0</v>
      </c>
      <c r="H45" s="95">
        <v>33</v>
      </c>
      <c r="I45" s="95">
        <v>0</v>
      </c>
      <c r="J45" s="95">
        <v>58.2</v>
      </c>
      <c r="K45" s="95">
        <v>0</v>
      </c>
      <c r="L45" s="95">
        <v>61.2</v>
      </c>
      <c r="M45" s="95">
        <v>0</v>
      </c>
      <c r="N45" s="95">
        <v>132</v>
      </c>
      <c r="O45" s="95">
        <v>0</v>
      </c>
      <c r="P45" s="95">
        <v>12.4</v>
      </c>
      <c r="Q45" s="95">
        <v>0</v>
      </c>
      <c r="R45" s="95">
        <v>44</v>
      </c>
      <c r="S45" s="95">
        <v>0</v>
      </c>
      <c r="T45" s="95">
        <v>79.600000000000009</v>
      </c>
      <c r="U45" s="95">
        <v>0</v>
      </c>
      <c r="V45" s="95">
        <v>5240.4000000000005</v>
      </c>
      <c r="W45" s="95">
        <v>0</v>
      </c>
      <c r="X45" s="95">
        <v>316.8</v>
      </c>
      <c r="Y45" s="95">
        <v>0</v>
      </c>
      <c r="Z45" s="95">
        <v>85.8</v>
      </c>
      <c r="AA45" s="95">
        <v>0</v>
      </c>
      <c r="AB45" s="95">
        <v>0</v>
      </c>
      <c r="AC45" s="95">
        <v>9682.2000000000007</v>
      </c>
      <c r="AD45" s="95">
        <v>4950</v>
      </c>
      <c r="AE45" s="95">
        <v>0</v>
      </c>
      <c r="AF45" s="95">
        <v>4402.2</v>
      </c>
      <c r="AG45" s="95">
        <v>0</v>
      </c>
      <c r="AH45" s="95">
        <v>0</v>
      </c>
      <c r="AI45" s="95">
        <v>173.6</v>
      </c>
      <c r="AJ45" s="95">
        <v>29.400000000000002</v>
      </c>
      <c r="AK45" s="96">
        <v>2.8000000000000003</v>
      </c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/>
      <c r="C46" s="95"/>
      <c r="D46" s="95">
        <v>220.8</v>
      </c>
      <c r="E46" s="95">
        <v>0</v>
      </c>
      <c r="F46" s="95">
        <v>201.6</v>
      </c>
      <c r="G46" s="95">
        <v>0</v>
      </c>
      <c r="H46" s="95">
        <v>32.4</v>
      </c>
      <c r="I46" s="95">
        <v>0</v>
      </c>
      <c r="J46" s="95">
        <v>58.5</v>
      </c>
      <c r="K46" s="95">
        <v>0</v>
      </c>
      <c r="L46" s="95">
        <v>65.599999999999994</v>
      </c>
      <c r="M46" s="95">
        <v>0</v>
      </c>
      <c r="N46" s="95">
        <v>134.80000000000001</v>
      </c>
      <c r="O46" s="95">
        <v>0</v>
      </c>
      <c r="P46" s="95">
        <v>13.4</v>
      </c>
      <c r="Q46" s="95">
        <v>0</v>
      </c>
      <c r="R46" s="95">
        <v>44</v>
      </c>
      <c r="S46" s="95">
        <v>0</v>
      </c>
      <c r="T46" s="95">
        <v>81.2</v>
      </c>
      <c r="U46" s="95">
        <v>0</v>
      </c>
      <c r="V46" s="95">
        <v>5319.6</v>
      </c>
      <c r="W46" s="95">
        <v>0</v>
      </c>
      <c r="X46" s="95">
        <v>323.40000000000003</v>
      </c>
      <c r="Y46" s="95">
        <v>0</v>
      </c>
      <c r="Z46" s="95">
        <v>92.4</v>
      </c>
      <c r="AA46" s="95">
        <v>0</v>
      </c>
      <c r="AB46" s="95">
        <v>0</v>
      </c>
      <c r="AC46" s="95">
        <v>9820.8000000000011</v>
      </c>
      <c r="AD46" s="95">
        <v>5035.8</v>
      </c>
      <c r="AE46" s="95">
        <v>0</v>
      </c>
      <c r="AF46" s="95">
        <v>4441.8</v>
      </c>
      <c r="AG46" s="95">
        <v>0</v>
      </c>
      <c r="AH46" s="95">
        <v>0</v>
      </c>
      <c r="AI46" s="95">
        <v>176.4</v>
      </c>
      <c r="AJ46" s="95">
        <v>44.800000000000004</v>
      </c>
      <c r="AK46" s="96">
        <v>1.4000000000000001</v>
      </c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/>
      <c r="C47" s="95"/>
      <c r="D47" s="95">
        <v>224</v>
      </c>
      <c r="E47" s="95">
        <v>0</v>
      </c>
      <c r="F47" s="95">
        <v>206.4</v>
      </c>
      <c r="G47" s="95">
        <v>0</v>
      </c>
      <c r="H47" s="95">
        <v>32.700000000000003</v>
      </c>
      <c r="I47" s="95">
        <v>0</v>
      </c>
      <c r="J47" s="95">
        <v>59.4</v>
      </c>
      <c r="K47" s="95">
        <v>0</v>
      </c>
      <c r="L47" s="95">
        <v>66.400000000000006</v>
      </c>
      <c r="M47" s="95">
        <v>0</v>
      </c>
      <c r="N47" s="95">
        <v>137.6</v>
      </c>
      <c r="O47" s="95">
        <v>0</v>
      </c>
      <c r="P47" s="95">
        <v>13.4</v>
      </c>
      <c r="Q47" s="95">
        <v>0</v>
      </c>
      <c r="R47" s="95">
        <v>45.2</v>
      </c>
      <c r="S47" s="95">
        <v>0</v>
      </c>
      <c r="T47" s="95">
        <v>81.2</v>
      </c>
      <c r="U47" s="95">
        <v>0</v>
      </c>
      <c r="V47" s="95">
        <v>5194.2</v>
      </c>
      <c r="W47" s="95">
        <v>0</v>
      </c>
      <c r="X47" s="95">
        <v>336.6</v>
      </c>
      <c r="Y47" s="95">
        <v>0</v>
      </c>
      <c r="Z47" s="95">
        <v>99</v>
      </c>
      <c r="AA47" s="95">
        <v>0</v>
      </c>
      <c r="AB47" s="95">
        <v>0</v>
      </c>
      <c r="AC47" s="95">
        <v>9517.2000000000007</v>
      </c>
      <c r="AD47" s="95">
        <v>4890.6000000000004</v>
      </c>
      <c r="AE47" s="95">
        <v>0</v>
      </c>
      <c r="AF47" s="95">
        <v>4276.8</v>
      </c>
      <c r="AG47" s="95">
        <v>0</v>
      </c>
      <c r="AH47" s="95">
        <v>0</v>
      </c>
      <c r="AI47" s="95">
        <v>175</v>
      </c>
      <c r="AJ47" s="95">
        <v>47.6</v>
      </c>
      <c r="AK47" s="96">
        <v>0</v>
      </c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/>
      <c r="C48" s="95"/>
      <c r="D48" s="95">
        <v>222.4</v>
      </c>
      <c r="E48" s="95">
        <v>0</v>
      </c>
      <c r="F48" s="95">
        <v>204.8</v>
      </c>
      <c r="G48" s="95">
        <v>0</v>
      </c>
      <c r="H48" s="95">
        <v>32.700000000000003</v>
      </c>
      <c r="I48" s="95">
        <v>0</v>
      </c>
      <c r="J48" s="95">
        <v>59.1</v>
      </c>
      <c r="K48" s="95">
        <v>0</v>
      </c>
      <c r="L48" s="95">
        <v>62.800000000000004</v>
      </c>
      <c r="M48" s="95">
        <v>0</v>
      </c>
      <c r="N48" s="95">
        <v>136</v>
      </c>
      <c r="O48" s="95">
        <v>0</v>
      </c>
      <c r="P48" s="95">
        <v>13.4</v>
      </c>
      <c r="Q48" s="95">
        <v>0</v>
      </c>
      <c r="R48" s="95">
        <v>46</v>
      </c>
      <c r="S48" s="95">
        <v>0</v>
      </c>
      <c r="T48" s="95">
        <v>80</v>
      </c>
      <c r="U48" s="95">
        <v>0</v>
      </c>
      <c r="V48" s="95">
        <v>5035.8</v>
      </c>
      <c r="W48" s="95">
        <v>0</v>
      </c>
      <c r="X48" s="95">
        <v>336.6</v>
      </c>
      <c r="Y48" s="95">
        <v>0</v>
      </c>
      <c r="Z48" s="95">
        <v>85.8</v>
      </c>
      <c r="AA48" s="95">
        <v>0</v>
      </c>
      <c r="AB48" s="95">
        <v>0</v>
      </c>
      <c r="AC48" s="95">
        <v>9160.8000000000011</v>
      </c>
      <c r="AD48" s="95">
        <v>4738.8</v>
      </c>
      <c r="AE48" s="95">
        <v>0</v>
      </c>
      <c r="AF48" s="95">
        <v>4065.6</v>
      </c>
      <c r="AG48" s="95">
        <v>0</v>
      </c>
      <c r="AH48" s="95">
        <v>0</v>
      </c>
      <c r="AI48" s="95">
        <v>172.20000000000002</v>
      </c>
      <c r="AJ48" s="95">
        <v>32.200000000000003</v>
      </c>
      <c r="AK48" s="96">
        <v>0</v>
      </c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/>
      <c r="C49" s="95"/>
      <c r="D49" s="95">
        <v>233.6</v>
      </c>
      <c r="E49" s="95">
        <v>0</v>
      </c>
      <c r="F49" s="95">
        <v>217.6</v>
      </c>
      <c r="G49" s="95">
        <v>0</v>
      </c>
      <c r="H49" s="95">
        <v>32.700000000000003</v>
      </c>
      <c r="I49" s="95">
        <v>0</v>
      </c>
      <c r="J49" s="95">
        <v>57.6</v>
      </c>
      <c r="K49" s="95">
        <v>0</v>
      </c>
      <c r="L49" s="95">
        <v>68.8</v>
      </c>
      <c r="M49" s="95">
        <v>0</v>
      </c>
      <c r="N49" s="95">
        <v>144.4</v>
      </c>
      <c r="O49" s="95">
        <v>0</v>
      </c>
      <c r="P49" s="95">
        <v>15</v>
      </c>
      <c r="Q49" s="95">
        <v>0</v>
      </c>
      <c r="R49" s="95">
        <v>46.4</v>
      </c>
      <c r="S49" s="95">
        <v>0</v>
      </c>
      <c r="T49" s="95">
        <v>87.2</v>
      </c>
      <c r="U49" s="95">
        <v>0</v>
      </c>
      <c r="V49" s="95">
        <v>4613.4000000000005</v>
      </c>
      <c r="W49" s="95">
        <v>0</v>
      </c>
      <c r="X49" s="95">
        <v>356.40000000000003</v>
      </c>
      <c r="Y49" s="95">
        <v>0</v>
      </c>
      <c r="Z49" s="95">
        <v>105.60000000000001</v>
      </c>
      <c r="AA49" s="95">
        <v>0</v>
      </c>
      <c r="AB49" s="95">
        <v>0</v>
      </c>
      <c r="AC49" s="95">
        <v>8210.4</v>
      </c>
      <c r="AD49" s="95">
        <v>4296.6000000000004</v>
      </c>
      <c r="AE49" s="95">
        <v>0</v>
      </c>
      <c r="AF49" s="95">
        <v>3544.2000000000003</v>
      </c>
      <c r="AG49" s="95">
        <v>0</v>
      </c>
      <c r="AH49" s="95">
        <v>0</v>
      </c>
      <c r="AI49" s="95">
        <v>170.8</v>
      </c>
      <c r="AJ49" s="95">
        <v>46.2</v>
      </c>
      <c r="AK49" s="96">
        <v>0</v>
      </c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/>
      <c r="C50" s="95"/>
      <c r="D50" s="95">
        <v>259.2</v>
      </c>
      <c r="E50" s="95">
        <v>0</v>
      </c>
      <c r="F50" s="95">
        <v>214.4</v>
      </c>
      <c r="G50" s="95">
        <v>0</v>
      </c>
      <c r="H50" s="95">
        <v>38.1</v>
      </c>
      <c r="I50" s="95">
        <v>0</v>
      </c>
      <c r="J50" s="95">
        <v>58.5</v>
      </c>
      <c r="K50" s="95">
        <v>0</v>
      </c>
      <c r="L50" s="95">
        <v>64.400000000000006</v>
      </c>
      <c r="M50" s="95">
        <v>0</v>
      </c>
      <c r="N50" s="95">
        <v>158.4</v>
      </c>
      <c r="O50" s="95">
        <v>0</v>
      </c>
      <c r="P50" s="95">
        <v>16.8</v>
      </c>
      <c r="Q50" s="95">
        <v>0</v>
      </c>
      <c r="R50" s="95">
        <v>51.2</v>
      </c>
      <c r="S50" s="95">
        <v>0</v>
      </c>
      <c r="T50" s="95">
        <v>89.2</v>
      </c>
      <c r="U50" s="95">
        <v>0</v>
      </c>
      <c r="V50" s="95">
        <v>4224</v>
      </c>
      <c r="W50" s="95">
        <v>0</v>
      </c>
      <c r="X50" s="95">
        <v>402.6</v>
      </c>
      <c r="Y50" s="95">
        <v>0</v>
      </c>
      <c r="Z50" s="95">
        <v>99</v>
      </c>
      <c r="AA50" s="95">
        <v>0</v>
      </c>
      <c r="AB50" s="95">
        <v>0</v>
      </c>
      <c r="AC50" s="95">
        <v>7326</v>
      </c>
      <c r="AD50" s="95">
        <v>3867.6</v>
      </c>
      <c r="AE50" s="95">
        <v>0</v>
      </c>
      <c r="AF50" s="95">
        <v>3049.2000000000003</v>
      </c>
      <c r="AG50" s="95">
        <v>0</v>
      </c>
      <c r="AH50" s="95">
        <v>0</v>
      </c>
      <c r="AI50" s="95">
        <v>170.8</v>
      </c>
      <c r="AJ50" s="95">
        <v>84</v>
      </c>
      <c r="AK50" s="96">
        <v>0</v>
      </c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/>
      <c r="C51" s="95"/>
      <c r="D51" s="95">
        <v>270.39999999999998</v>
      </c>
      <c r="E51" s="95">
        <v>0</v>
      </c>
      <c r="F51" s="95">
        <v>248</v>
      </c>
      <c r="G51" s="95">
        <v>0</v>
      </c>
      <c r="H51" s="95">
        <v>39.300000000000004</v>
      </c>
      <c r="I51" s="95">
        <v>0</v>
      </c>
      <c r="J51" s="95">
        <v>75.900000000000006</v>
      </c>
      <c r="K51" s="95">
        <v>0</v>
      </c>
      <c r="L51" s="95">
        <v>72.400000000000006</v>
      </c>
      <c r="M51" s="95">
        <v>0</v>
      </c>
      <c r="N51" s="95">
        <v>166.8</v>
      </c>
      <c r="O51" s="95">
        <v>0</v>
      </c>
      <c r="P51" s="95">
        <v>18.400000000000002</v>
      </c>
      <c r="Q51" s="95">
        <v>0</v>
      </c>
      <c r="R51" s="95">
        <v>52</v>
      </c>
      <c r="S51" s="95">
        <v>0</v>
      </c>
      <c r="T51" s="95">
        <v>101.60000000000001</v>
      </c>
      <c r="U51" s="95">
        <v>0</v>
      </c>
      <c r="V51" s="95">
        <v>4065.6</v>
      </c>
      <c r="W51" s="95">
        <v>0</v>
      </c>
      <c r="X51" s="95">
        <v>435.6</v>
      </c>
      <c r="Y51" s="95">
        <v>0</v>
      </c>
      <c r="Z51" s="95">
        <v>132</v>
      </c>
      <c r="AA51" s="95">
        <v>0</v>
      </c>
      <c r="AB51" s="95">
        <v>0</v>
      </c>
      <c r="AC51" s="95">
        <v>7081.8</v>
      </c>
      <c r="AD51" s="95">
        <v>3682.8</v>
      </c>
      <c r="AE51" s="95">
        <v>0</v>
      </c>
      <c r="AF51" s="95">
        <v>2937</v>
      </c>
      <c r="AG51" s="95">
        <v>0</v>
      </c>
      <c r="AH51" s="95">
        <v>0</v>
      </c>
      <c r="AI51" s="95">
        <v>177.8</v>
      </c>
      <c r="AJ51" s="95">
        <v>99.4</v>
      </c>
      <c r="AK51" s="96">
        <v>0</v>
      </c>
    </row>
    <row r="52" spans="1:54" x14ac:dyDescent="0.2">
      <c r="A52" s="94" t="s">
        <v>14</v>
      </c>
      <c r="B52" s="95"/>
      <c r="C52" s="95"/>
      <c r="D52" s="95">
        <v>268.8</v>
      </c>
      <c r="E52" s="95">
        <v>0</v>
      </c>
      <c r="F52" s="95">
        <v>244.8</v>
      </c>
      <c r="G52" s="95">
        <v>0</v>
      </c>
      <c r="H52" s="95">
        <v>39.9</v>
      </c>
      <c r="I52" s="95">
        <v>0</v>
      </c>
      <c r="J52" s="95">
        <v>75.3</v>
      </c>
      <c r="K52" s="95">
        <v>0</v>
      </c>
      <c r="L52" s="95">
        <v>71.2</v>
      </c>
      <c r="M52" s="95">
        <v>0</v>
      </c>
      <c r="N52" s="95">
        <v>164</v>
      </c>
      <c r="O52" s="95">
        <v>0</v>
      </c>
      <c r="P52" s="95">
        <v>17.600000000000001</v>
      </c>
      <c r="Q52" s="95">
        <v>0</v>
      </c>
      <c r="R52" s="95">
        <v>52.4</v>
      </c>
      <c r="S52" s="95">
        <v>0</v>
      </c>
      <c r="T52" s="95">
        <v>102</v>
      </c>
      <c r="U52" s="95">
        <v>0</v>
      </c>
      <c r="V52" s="95">
        <v>4072.2000000000003</v>
      </c>
      <c r="W52" s="95">
        <v>0</v>
      </c>
      <c r="X52" s="95">
        <v>442.2</v>
      </c>
      <c r="Y52" s="95">
        <v>0</v>
      </c>
      <c r="Z52" s="95">
        <v>132</v>
      </c>
      <c r="AA52" s="95">
        <v>0</v>
      </c>
      <c r="AB52" s="95">
        <v>0</v>
      </c>
      <c r="AC52" s="95">
        <v>7114.8</v>
      </c>
      <c r="AD52" s="95">
        <v>3676.2000000000003</v>
      </c>
      <c r="AE52" s="95">
        <v>0</v>
      </c>
      <c r="AF52" s="95">
        <v>2956.8</v>
      </c>
      <c r="AG52" s="95">
        <v>0</v>
      </c>
      <c r="AH52" s="95">
        <v>0</v>
      </c>
      <c r="AI52" s="95">
        <v>177.8</v>
      </c>
      <c r="AJ52" s="95">
        <v>107.8</v>
      </c>
      <c r="AK52" s="96">
        <v>0</v>
      </c>
    </row>
    <row r="53" spans="1:54" x14ac:dyDescent="0.2">
      <c r="A53" s="94" t="s">
        <v>15</v>
      </c>
      <c r="B53" s="95"/>
      <c r="C53" s="95"/>
      <c r="D53" s="95">
        <v>267.2</v>
      </c>
      <c r="E53" s="95">
        <v>0</v>
      </c>
      <c r="F53" s="95">
        <v>219.20000000000002</v>
      </c>
      <c r="G53" s="95">
        <v>0</v>
      </c>
      <c r="H53" s="95">
        <v>40.800000000000004</v>
      </c>
      <c r="I53" s="95">
        <v>0</v>
      </c>
      <c r="J53" s="95">
        <v>66.3</v>
      </c>
      <c r="K53" s="95">
        <v>0</v>
      </c>
      <c r="L53" s="95">
        <v>64</v>
      </c>
      <c r="M53" s="95">
        <v>0</v>
      </c>
      <c r="N53" s="95">
        <v>165.6</v>
      </c>
      <c r="O53" s="95">
        <v>0</v>
      </c>
      <c r="P53" s="95">
        <v>18.400000000000002</v>
      </c>
      <c r="Q53" s="95">
        <v>0</v>
      </c>
      <c r="R53" s="95">
        <v>52</v>
      </c>
      <c r="S53" s="95">
        <v>0</v>
      </c>
      <c r="T53" s="95">
        <v>92.8</v>
      </c>
      <c r="U53" s="95">
        <v>0</v>
      </c>
      <c r="V53" s="95">
        <v>4428.6000000000004</v>
      </c>
      <c r="W53" s="95">
        <v>0</v>
      </c>
      <c r="X53" s="95">
        <v>442.2</v>
      </c>
      <c r="Y53" s="95">
        <v>0</v>
      </c>
      <c r="Z53" s="95">
        <v>112.2</v>
      </c>
      <c r="AA53" s="95">
        <v>0</v>
      </c>
      <c r="AB53" s="95">
        <v>0</v>
      </c>
      <c r="AC53" s="95">
        <v>7814.4000000000005</v>
      </c>
      <c r="AD53" s="95">
        <v>4032.6</v>
      </c>
      <c r="AE53" s="95">
        <v>0</v>
      </c>
      <c r="AF53" s="95">
        <v>3326.4</v>
      </c>
      <c r="AG53" s="95">
        <v>0</v>
      </c>
      <c r="AH53" s="95">
        <v>0</v>
      </c>
      <c r="AI53" s="95">
        <v>176.4</v>
      </c>
      <c r="AJ53" s="95">
        <v>106.4</v>
      </c>
      <c r="AK53" s="96">
        <v>0</v>
      </c>
    </row>
    <row r="54" spans="1:54" x14ac:dyDescent="0.2">
      <c r="A54" s="94" t="s">
        <v>16</v>
      </c>
      <c r="B54" s="95"/>
      <c r="C54" s="95"/>
      <c r="D54" s="95">
        <v>268.8</v>
      </c>
      <c r="E54" s="95">
        <v>0</v>
      </c>
      <c r="F54" s="95">
        <v>233.6</v>
      </c>
      <c r="G54" s="95">
        <v>0</v>
      </c>
      <c r="H54" s="95">
        <v>38.1</v>
      </c>
      <c r="I54" s="95">
        <v>0</v>
      </c>
      <c r="J54" s="95">
        <v>72.900000000000006</v>
      </c>
      <c r="K54" s="95">
        <v>0</v>
      </c>
      <c r="L54" s="95">
        <v>69.600000000000009</v>
      </c>
      <c r="M54" s="95">
        <v>0</v>
      </c>
      <c r="N54" s="95">
        <v>162.4</v>
      </c>
      <c r="O54" s="95">
        <v>0</v>
      </c>
      <c r="P54" s="95">
        <v>18.2</v>
      </c>
      <c r="Q54" s="95">
        <v>0</v>
      </c>
      <c r="R54" s="95">
        <v>54.800000000000004</v>
      </c>
      <c r="S54" s="95">
        <v>0</v>
      </c>
      <c r="T54" s="95">
        <v>91.600000000000009</v>
      </c>
      <c r="U54" s="95">
        <v>0</v>
      </c>
      <c r="V54" s="95">
        <v>4349.3999999999996</v>
      </c>
      <c r="W54" s="95">
        <v>0</v>
      </c>
      <c r="X54" s="95">
        <v>429</v>
      </c>
      <c r="Y54" s="95">
        <v>0</v>
      </c>
      <c r="Z54" s="95">
        <v>125.4</v>
      </c>
      <c r="AA54" s="95">
        <v>0</v>
      </c>
      <c r="AB54" s="95">
        <v>0</v>
      </c>
      <c r="AC54" s="95">
        <v>7656</v>
      </c>
      <c r="AD54" s="95">
        <v>3973.2000000000003</v>
      </c>
      <c r="AE54" s="95">
        <v>0</v>
      </c>
      <c r="AF54" s="95">
        <v>3234</v>
      </c>
      <c r="AG54" s="95">
        <v>0</v>
      </c>
      <c r="AH54" s="95">
        <v>0</v>
      </c>
      <c r="AI54" s="95">
        <v>176.4</v>
      </c>
      <c r="AJ54" s="95">
        <v>98</v>
      </c>
      <c r="AK54" s="96">
        <v>0</v>
      </c>
    </row>
    <row r="55" spans="1:54" x14ac:dyDescent="0.2">
      <c r="A55" s="94" t="s">
        <v>17</v>
      </c>
      <c r="B55" s="95"/>
      <c r="C55" s="95"/>
      <c r="D55" s="95">
        <v>280</v>
      </c>
      <c r="E55" s="95">
        <v>0</v>
      </c>
      <c r="F55" s="95">
        <v>238.4</v>
      </c>
      <c r="G55" s="95">
        <v>0</v>
      </c>
      <c r="H55" s="95">
        <v>41.1</v>
      </c>
      <c r="I55" s="95">
        <v>0</v>
      </c>
      <c r="J55" s="95">
        <v>73.2</v>
      </c>
      <c r="K55" s="95">
        <v>0</v>
      </c>
      <c r="L55" s="95">
        <v>68</v>
      </c>
      <c r="M55" s="95">
        <v>0</v>
      </c>
      <c r="N55" s="95">
        <v>171.6</v>
      </c>
      <c r="O55" s="95">
        <v>0</v>
      </c>
      <c r="P55" s="95">
        <v>18.8</v>
      </c>
      <c r="Q55" s="95">
        <v>0</v>
      </c>
      <c r="R55" s="95">
        <v>55.2</v>
      </c>
      <c r="S55" s="95">
        <v>0</v>
      </c>
      <c r="T55" s="95">
        <v>100.8</v>
      </c>
      <c r="U55" s="95">
        <v>0</v>
      </c>
      <c r="V55" s="95">
        <v>3748.8</v>
      </c>
      <c r="W55" s="95">
        <v>0</v>
      </c>
      <c r="X55" s="95">
        <v>462</v>
      </c>
      <c r="Y55" s="95">
        <v>0</v>
      </c>
      <c r="Z55" s="95">
        <v>125.4</v>
      </c>
      <c r="AA55" s="95">
        <v>0</v>
      </c>
      <c r="AB55" s="95">
        <v>0</v>
      </c>
      <c r="AC55" s="95">
        <v>6448.2</v>
      </c>
      <c r="AD55" s="95">
        <v>3346.2000000000003</v>
      </c>
      <c r="AE55" s="95">
        <v>0</v>
      </c>
      <c r="AF55" s="95">
        <v>2640</v>
      </c>
      <c r="AG55" s="95">
        <v>0</v>
      </c>
      <c r="AH55" s="95">
        <v>0</v>
      </c>
      <c r="AI55" s="95">
        <v>177.8</v>
      </c>
      <c r="AJ55" s="95">
        <v>113.4</v>
      </c>
      <c r="AK55" s="96">
        <v>0</v>
      </c>
    </row>
    <row r="56" spans="1:54" x14ac:dyDescent="0.2">
      <c r="A56" s="94" t="s">
        <v>18</v>
      </c>
      <c r="B56" s="95"/>
      <c r="C56" s="95"/>
      <c r="D56" s="95">
        <v>278.40000000000003</v>
      </c>
      <c r="E56" s="95">
        <v>0</v>
      </c>
      <c r="F56" s="95">
        <v>240</v>
      </c>
      <c r="G56" s="95">
        <v>0</v>
      </c>
      <c r="H56" s="95">
        <v>42.300000000000004</v>
      </c>
      <c r="I56" s="95">
        <v>0</v>
      </c>
      <c r="J56" s="95">
        <v>72.600000000000009</v>
      </c>
      <c r="K56" s="95">
        <v>0</v>
      </c>
      <c r="L56" s="95">
        <v>65.2</v>
      </c>
      <c r="M56" s="95">
        <v>0</v>
      </c>
      <c r="N56" s="95">
        <v>169.6</v>
      </c>
      <c r="O56" s="95">
        <v>0</v>
      </c>
      <c r="P56" s="95">
        <v>18</v>
      </c>
      <c r="Q56" s="95">
        <v>0</v>
      </c>
      <c r="R56" s="95">
        <v>54.4</v>
      </c>
      <c r="S56" s="95">
        <v>0</v>
      </c>
      <c r="T56" s="95">
        <v>103.2</v>
      </c>
      <c r="U56" s="95">
        <v>0</v>
      </c>
      <c r="V56" s="95">
        <v>3927</v>
      </c>
      <c r="W56" s="95">
        <v>0</v>
      </c>
      <c r="X56" s="95">
        <v>442.2</v>
      </c>
      <c r="Y56" s="95">
        <v>0</v>
      </c>
      <c r="Z56" s="95">
        <v>125.4</v>
      </c>
      <c r="AA56" s="95">
        <v>0</v>
      </c>
      <c r="AB56" s="95">
        <v>0</v>
      </c>
      <c r="AC56" s="95">
        <v>6817.8</v>
      </c>
      <c r="AD56" s="95">
        <v>3544.2000000000003</v>
      </c>
      <c r="AE56" s="95">
        <v>0</v>
      </c>
      <c r="AF56" s="95">
        <v>2824.8</v>
      </c>
      <c r="AG56" s="95">
        <v>0</v>
      </c>
      <c r="AH56" s="95">
        <v>0</v>
      </c>
      <c r="AI56" s="95">
        <v>177.8</v>
      </c>
      <c r="AJ56" s="95">
        <v>106.4</v>
      </c>
      <c r="AK56" s="96">
        <v>0</v>
      </c>
    </row>
    <row r="57" spans="1:54" x14ac:dyDescent="0.2">
      <c r="A57" s="94" t="s">
        <v>19</v>
      </c>
      <c r="B57" s="95"/>
      <c r="C57" s="95"/>
      <c r="D57" s="95">
        <v>289.60000000000002</v>
      </c>
      <c r="E57" s="95">
        <v>0</v>
      </c>
      <c r="F57" s="95">
        <v>233.6</v>
      </c>
      <c r="G57" s="95">
        <v>0</v>
      </c>
      <c r="H57" s="95">
        <v>43.2</v>
      </c>
      <c r="I57" s="95">
        <v>0</v>
      </c>
      <c r="J57" s="95">
        <v>66.900000000000006</v>
      </c>
      <c r="K57" s="95">
        <v>0</v>
      </c>
      <c r="L57" s="95">
        <v>63.6</v>
      </c>
      <c r="M57" s="95">
        <v>0</v>
      </c>
      <c r="N57" s="95">
        <v>173.20000000000002</v>
      </c>
      <c r="O57" s="95">
        <v>0</v>
      </c>
      <c r="P57" s="95">
        <v>20.6</v>
      </c>
      <c r="Q57" s="95">
        <v>0</v>
      </c>
      <c r="R57" s="95">
        <v>58.4</v>
      </c>
      <c r="S57" s="95">
        <v>0</v>
      </c>
      <c r="T57" s="95">
        <v>101.60000000000001</v>
      </c>
      <c r="U57" s="95">
        <v>0</v>
      </c>
      <c r="V57" s="95">
        <v>4118.3999999999996</v>
      </c>
      <c r="W57" s="95">
        <v>0</v>
      </c>
      <c r="X57" s="95">
        <v>462</v>
      </c>
      <c r="Y57" s="95">
        <v>0</v>
      </c>
      <c r="Z57" s="95">
        <v>118.8</v>
      </c>
      <c r="AA57" s="95">
        <v>0</v>
      </c>
      <c r="AB57" s="95">
        <v>0</v>
      </c>
      <c r="AC57" s="95">
        <v>7134.6</v>
      </c>
      <c r="AD57" s="95">
        <v>3709.2000000000003</v>
      </c>
      <c r="AE57" s="95">
        <v>0</v>
      </c>
      <c r="AF57" s="95">
        <v>2956.8</v>
      </c>
      <c r="AG57" s="95">
        <v>0</v>
      </c>
      <c r="AH57" s="95">
        <v>0</v>
      </c>
      <c r="AI57" s="95">
        <v>175</v>
      </c>
      <c r="AJ57" s="95">
        <v>105</v>
      </c>
      <c r="AK57" s="96">
        <v>0</v>
      </c>
    </row>
    <row r="58" spans="1:54" x14ac:dyDescent="0.2">
      <c r="A58" s="94" t="s">
        <v>20</v>
      </c>
      <c r="B58" s="95"/>
      <c r="C58" s="95"/>
      <c r="D58" s="95">
        <v>302.40000000000003</v>
      </c>
      <c r="E58" s="95">
        <v>0</v>
      </c>
      <c r="F58" s="95">
        <v>244.8</v>
      </c>
      <c r="G58" s="95">
        <v>0</v>
      </c>
      <c r="H58" s="95">
        <v>45.300000000000004</v>
      </c>
      <c r="I58" s="95">
        <v>0</v>
      </c>
      <c r="J58" s="95">
        <v>71.400000000000006</v>
      </c>
      <c r="K58" s="95">
        <v>0</v>
      </c>
      <c r="L58" s="95">
        <v>70.400000000000006</v>
      </c>
      <c r="M58" s="95">
        <v>0</v>
      </c>
      <c r="N58" s="95">
        <v>182.8</v>
      </c>
      <c r="O58" s="95">
        <v>0</v>
      </c>
      <c r="P58" s="95">
        <v>21.400000000000002</v>
      </c>
      <c r="Q58" s="95">
        <v>0</v>
      </c>
      <c r="R58" s="95">
        <v>59.6</v>
      </c>
      <c r="S58" s="95">
        <v>0</v>
      </c>
      <c r="T58" s="95">
        <v>106.8</v>
      </c>
      <c r="U58" s="95">
        <v>0</v>
      </c>
      <c r="V58" s="95">
        <v>4349.3999999999996</v>
      </c>
      <c r="W58" s="95">
        <v>0</v>
      </c>
      <c r="X58" s="95">
        <v>488.40000000000003</v>
      </c>
      <c r="Y58" s="95">
        <v>0</v>
      </c>
      <c r="Z58" s="95">
        <v>138.6</v>
      </c>
      <c r="AA58" s="95">
        <v>0</v>
      </c>
      <c r="AB58" s="95">
        <v>0</v>
      </c>
      <c r="AC58" s="95">
        <v>7623</v>
      </c>
      <c r="AD58" s="95">
        <v>3913.8</v>
      </c>
      <c r="AE58" s="95">
        <v>0</v>
      </c>
      <c r="AF58" s="95">
        <v>3187.8</v>
      </c>
      <c r="AG58" s="95">
        <v>0</v>
      </c>
      <c r="AH58" s="95">
        <v>0</v>
      </c>
      <c r="AI58" s="95">
        <v>177.8</v>
      </c>
      <c r="AJ58" s="95">
        <v>117.60000000000001</v>
      </c>
      <c r="AK58" s="96">
        <v>0</v>
      </c>
    </row>
    <row r="59" spans="1:54" x14ac:dyDescent="0.2">
      <c r="A59" s="94" t="s">
        <v>21</v>
      </c>
      <c r="B59" s="95"/>
      <c r="C59" s="95"/>
      <c r="D59" s="95">
        <v>315.2</v>
      </c>
      <c r="E59" s="95">
        <v>0</v>
      </c>
      <c r="F59" s="95">
        <v>241.6</v>
      </c>
      <c r="G59" s="95">
        <v>0</v>
      </c>
      <c r="H59" s="95">
        <v>47.7</v>
      </c>
      <c r="I59" s="95">
        <v>0</v>
      </c>
      <c r="J59" s="95">
        <v>65.7</v>
      </c>
      <c r="K59" s="95">
        <v>0</v>
      </c>
      <c r="L59" s="95">
        <v>74.400000000000006</v>
      </c>
      <c r="M59" s="95">
        <v>0</v>
      </c>
      <c r="N59" s="95">
        <v>192</v>
      </c>
      <c r="O59" s="95">
        <v>0</v>
      </c>
      <c r="P59" s="95">
        <v>23.400000000000002</v>
      </c>
      <c r="Q59" s="95">
        <v>0</v>
      </c>
      <c r="R59" s="95">
        <v>60.4</v>
      </c>
      <c r="S59" s="95">
        <v>0</v>
      </c>
      <c r="T59" s="95">
        <v>105.60000000000001</v>
      </c>
      <c r="U59" s="95">
        <v>0</v>
      </c>
      <c r="V59" s="95">
        <v>4653</v>
      </c>
      <c r="W59" s="95">
        <v>0</v>
      </c>
      <c r="X59" s="95">
        <v>514.79999999999995</v>
      </c>
      <c r="Y59" s="95">
        <v>0</v>
      </c>
      <c r="Z59" s="95">
        <v>125.4</v>
      </c>
      <c r="AA59" s="95">
        <v>0</v>
      </c>
      <c r="AB59" s="95">
        <v>0</v>
      </c>
      <c r="AC59" s="95">
        <v>8177.4000000000005</v>
      </c>
      <c r="AD59" s="95">
        <v>4197.6000000000004</v>
      </c>
      <c r="AE59" s="95">
        <v>6.6000000000000005</v>
      </c>
      <c r="AF59" s="95">
        <v>3438.6</v>
      </c>
      <c r="AG59" s="95">
        <v>0</v>
      </c>
      <c r="AH59" s="95">
        <v>0</v>
      </c>
      <c r="AI59" s="95">
        <v>172.20000000000002</v>
      </c>
      <c r="AJ59" s="95">
        <v>121.8</v>
      </c>
      <c r="AK59" s="96">
        <v>0</v>
      </c>
    </row>
    <row r="60" spans="1:54" x14ac:dyDescent="0.2">
      <c r="A60" s="94" t="s">
        <v>22</v>
      </c>
      <c r="B60" s="95"/>
      <c r="C60" s="95"/>
      <c r="D60" s="95">
        <v>305.60000000000002</v>
      </c>
      <c r="E60" s="95">
        <v>0</v>
      </c>
      <c r="F60" s="95">
        <v>246.4</v>
      </c>
      <c r="G60" s="95">
        <v>0</v>
      </c>
      <c r="H60" s="95">
        <v>46.800000000000004</v>
      </c>
      <c r="I60" s="95">
        <v>0</v>
      </c>
      <c r="J60" s="95">
        <v>68.099999999999994</v>
      </c>
      <c r="K60" s="95">
        <v>0</v>
      </c>
      <c r="L60" s="95">
        <v>79.600000000000009</v>
      </c>
      <c r="M60" s="95">
        <v>0</v>
      </c>
      <c r="N60" s="95">
        <v>181.6</v>
      </c>
      <c r="O60" s="95">
        <v>0</v>
      </c>
      <c r="P60" s="95">
        <v>23</v>
      </c>
      <c r="Q60" s="95">
        <v>0</v>
      </c>
      <c r="R60" s="95">
        <v>59.2</v>
      </c>
      <c r="S60" s="95">
        <v>0</v>
      </c>
      <c r="T60" s="95">
        <v>102</v>
      </c>
      <c r="U60" s="95">
        <v>0</v>
      </c>
      <c r="V60" s="95">
        <v>4725.6000000000004</v>
      </c>
      <c r="W60" s="95">
        <v>0</v>
      </c>
      <c r="X60" s="95">
        <v>481.8</v>
      </c>
      <c r="Y60" s="95">
        <v>0</v>
      </c>
      <c r="Z60" s="95">
        <v>138.6</v>
      </c>
      <c r="AA60" s="95">
        <v>0</v>
      </c>
      <c r="AB60" s="95">
        <v>0</v>
      </c>
      <c r="AC60" s="95">
        <v>8335.7999999999993</v>
      </c>
      <c r="AD60" s="95">
        <v>4283.3999999999996</v>
      </c>
      <c r="AE60" s="95">
        <v>0</v>
      </c>
      <c r="AF60" s="95">
        <v>3524.4</v>
      </c>
      <c r="AG60" s="95">
        <v>0</v>
      </c>
      <c r="AH60" s="95">
        <v>0</v>
      </c>
      <c r="AI60" s="95">
        <v>173.6</v>
      </c>
      <c r="AJ60" s="95">
        <v>107.8</v>
      </c>
      <c r="AK60" s="96">
        <v>0</v>
      </c>
    </row>
    <row r="61" spans="1:54" x14ac:dyDescent="0.2">
      <c r="A61" s="94" t="s">
        <v>23</v>
      </c>
      <c r="B61" s="95"/>
      <c r="C61" s="95"/>
      <c r="D61" s="95">
        <v>276.8</v>
      </c>
      <c r="E61" s="95">
        <v>0</v>
      </c>
      <c r="F61" s="95">
        <v>236.8</v>
      </c>
      <c r="G61" s="95">
        <v>0</v>
      </c>
      <c r="H61" s="95">
        <v>46.5</v>
      </c>
      <c r="I61" s="95">
        <v>0</v>
      </c>
      <c r="J61" s="95">
        <v>65.099999999999994</v>
      </c>
      <c r="K61" s="95">
        <v>0</v>
      </c>
      <c r="L61" s="95">
        <v>70.8</v>
      </c>
      <c r="M61" s="95">
        <v>0</v>
      </c>
      <c r="N61" s="95">
        <v>166.4</v>
      </c>
      <c r="O61" s="95">
        <v>0</v>
      </c>
      <c r="P61" s="95">
        <v>19</v>
      </c>
      <c r="Q61" s="95">
        <v>0</v>
      </c>
      <c r="R61" s="95">
        <v>55.6</v>
      </c>
      <c r="S61" s="95">
        <v>0</v>
      </c>
      <c r="T61" s="95">
        <v>96.8</v>
      </c>
      <c r="U61" s="95">
        <v>0</v>
      </c>
      <c r="V61" s="95">
        <v>4501.2</v>
      </c>
      <c r="W61" s="95">
        <v>0</v>
      </c>
      <c r="X61" s="95">
        <v>435.6</v>
      </c>
      <c r="Y61" s="95">
        <v>0</v>
      </c>
      <c r="Z61" s="95">
        <v>112.2</v>
      </c>
      <c r="AA61" s="95">
        <v>0</v>
      </c>
      <c r="AB61" s="95">
        <v>0</v>
      </c>
      <c r="AC61" s="95">
        <v>7999.2</v>
      </c>
      <c r="AD61" s="95">
        <v>4111.8</v>
      </c>
      <c r="AE61" s="95">
        <v>0</v>
      </c>
      <c r="AF61" s="95">
        <v>3425.4</v>
      </c>
      <c r="AG61" s="95">
        <v>0</v>
      </c>
      <c r="AH61" s="95">
        <v>0</v>
      </c>
      <c r="AI61" s="95">
        <v>172.20000000000002</v>
      </c>
      <c r="AJ61" s="95">
        <v>92.4</v>
      </c>
      <c r="AK61" s="96">
        <v>0</v>
      </c>
    </row>
    <row r="62" spans="1:54" x14ac:dyDescent="0.2">
      <c r="A62" s="94" t="s">
        <v>24</v>
      </c>
      <c r="B62" s="95"/>
      <c r="C62" s="95"/>
      <c r="D62" s="95">
        <v>256</v>
      </c>
      <c r="E62" s="95">
        <v>0</v>
      </c>
      <c r="F62" s="95">
        <v>233.6</v>
      </c>
      <c r="G62" s="95">
        <v>0</v>
      </c>
      <c r="H62" s="95">
        <v>38.700000000000003</v>
      </c>
      <c r="I62" s="95">
        <v>0</v>
      </c>
      <c r="J62" s="95">
        <v>65.400000000000006</v>
      </c>
      <c r="K62" s="95">
        <v>0</v>
      </c>
      <c r="L62" s="95">
        <v>66</v>
      </c>
      <c r="M62" s="95">
        <v>0</v>
      </c>
      <c r="N62" s="95">
        <v>155.6</v>
      </c>
      <c r="O62" s="95">
        <v>0</v>
      </c>
      <c r="P62" s="95">
        <v>17</v>
      </c>
      <c r="Q62" s="95">
        <v>0</v>
      </c>
      <c r="R62" s="95">
        <v>52</v>
      </c>
      <c r="S62" s="95">
        <v>0</v>
      </c>
      <c r="T62" s="95">
        <v>96</v>
      </c>
      <c r="U62" s="95">
        <v>0</v>
      </c>
      <c r="V62" s="95">
        <v>4686</v>
      </c>
      <c r="W62" s="95">
        <v>0</v>
      </c>
      <c r="X62" s="95">
        <v>396</v>
      </c>
      <c r="Y62" s="95">
        <v>0</v>
      </c>
      <c r="Z62" s="95">
        <v>118.8</v>
      </c>
      <c r="AA62" s="95">
        <v>0</v>
      </c>
      <c r="AB62" s="95">
        <v>0</v>
      </c>
      <c r="AC62" s="95">
        <v>8494.2000000000007</v>
      </c>
      <c r="AD62" s="95">
        <v>4329.6000000000004</v>
      </c>
      <c r="AE62" s="95">
        <v>0</v>
      </c>
      <c r="AF62" s="95">
        <v>3729</v>
      </c>
      <c r="AG62" s="95">
        <v>0</v>
      </c>
      <c r="AH62" s="95">
        <v>0</v>
      </c>
      <c r="AI62" s="95">
        <v>173.6</v>
      </c>
      <c r="AJ62" s="95">
        <v>77</v>
      </c>
      <c r="AK62" s="96">
        <v>0</v>
      </c>
    </row>
    <row r="63" spans="1:54" x14ac:dyDescent="0.2">
      <c r="A63" s="94" t="s">
        <v>25</v>
      </c>
      <c r="B63" s="95"/>
      <c r="C63" s="95"/>
      <c r="D63" s="95">
        <v>243.20000000000002</v>
      </c>
      <c r="E63" s="95">
        <v>0</v>
      </c>
      <c r="F63" s="95">
        <v>227.20000000000002</v>
      </c>
      <c r="G63" s="95">
        <v>0</v>
      </c>
      <c r="H63" s="95">
        <v>37.5</v>
      </c>
      <c r="I63" s="95">
        <v>0</v>
      </c>
      <c r="J63" s="95">
        <v>61.800000000000004</v>
      </c>
      <c r="K63" s="95">
        <v>0</v>
      </c>
      <c r="L63" s="95">
        <v>64</v>
      </c>
      <c r="M63" s="95">
        <v>0</v>
      </c>
      <c r="N63" s="95">
        <v>147.6</v>
      </c>
      <c r="O63" s="95">
        <v>0</v>
      </c>
      <c r="P63" s="95">
        <v>15.6</v>
      </c>
      <c r="Q63" s="95">
        <v>0</v>
      </c>
      <c r="R63" s="95">
        <v>49.2</v>
      </c>
      <c r="S63" s="95">
        <v>0</v>
      </c>
      <c r="T63" s="95">
        <v>91.600000000000009</v>
      </c>
      <c r="U63" s="95">
        <v>0</v>
      </c>
      <c r="V63" s="95">
        <v>4824.6000000000004</v>
      </c>
      <c r="W63" s="95">
        <v>0</v>
      </c>
      <c r="X63" s="95">
        <v>376.2</v>
      </c>
      <c r="Y63" s="95">
        <v>0</v>
      </c>
      <c r="Z63" s="95">
        <v>105.60000000000001</v>
      </c>
      <c r="AA63" s="95">
        <v>0</v>
      </c>
      <c r="AB63" s="95">
        <v>0</v>
      </c>
      <c r="AC63" s="95">
        <v>8791.2000000000007</v>
      </c>
      <c r="AD63" s="95">
        <v>4488</v>
      </c>
      <c r="AE63" s="95">
        <v>0</v>
      </c>
      <c r="AF63" s="95">
        <v>3900.6</v>
      </c>
      <c r="AG63" s="95">
        <v>0</v>
      </c>
      <c r="AH63" s="95">
        <v>0</v>
      </c>
      <c r="AI63" s="95">
        <v>173.6</v>
      </c>
      <c r="AJ63" s="95">
        <v>77</v>
      </c>
      <c r="AK63" s="96">
        <v>0</v>
      </c>
    </row>
    <row r="64" spans="1:54" ht="13.5" thickBot="1" x14ac:dyDescent="0.25">
      <c r="A64" s="97" t="s">
        <v>26</v>
      </c>
      <c r="B64" s="98"/>
      <c r="C64" s="98"/>
      <c r="D64" s="98">
        <v>238.4</v>
      </c>
      <c r="E64" s="98">
        <v>0</v>
      </c>
      <c r="F64" s="98">
        <v>219.20000000000002</v>
      </c>
      <c r="G64" s="98">
        <v>0</v>
      </c>
      <c r="H64" s="98">
        <v>36.9</v>
      </c>
      <c r="I64" s="98">
        <v>0</v>
      </c>
      <c r="J64" s="98">
        <v>61.800000000000004</v>
      </c>
      <c r="K64" s="98">
        <v>0</v>
      </c>
      <c r="L64" s="98">
        <v>65.2</v>
      </c>
      <c r="M64" s="98">
        <v>0</v>
      </c>
      <c r="N64" s="98">
        <v>144.4</v>
      </c>
      <c r="O64" s="98">
        <v>0</v>
      </c>
      <c r="P64" s="98">
        <v>15.4</v>
      </c>
      <c r="Q64" s="98">
        <v>0</v>
      </c>
      <c r="R64" s="98">
        <v>46.800000000000004</v>
      </c>
      <c r="S64" s="98">
        <v>0</v>
      </c>
      <c r="T64" s="98">
        <v>92.8</v>
      </c>
      <c r="U64" s="98">
        <v>0</v>
      </c>
      <c r="V64" s="98">
        <v>4785</v>
      </c>
      <c r="W64" s="98">
        <v>0</v>
      </c>
      <c r="X64" s="98">
        <v>369.6</v>
      </c>
      <c r="Y64" s="98">
        <v>0</v>
      </c>
      <c r="Z64" s="98">
        <v>105.60000000000001</v>
      </c>
      <c r="AA64" s="98">
        <v>0</v>
      </c>
      <c r="AB64" s="98">
        <v>0</v>
      </c>
      <c r="AC64" s="98">
        <v>8745</v>
      </c>
      <c r="AD64" s="98">
        <v>4455</v>
      </c>
      <c r="AE64" s="98">
        <v>0</v>
      </c>
      <c r="AF64" s="98">
        <v>3894</v>
      </c>
      <c r="AG64" s="98">
        <v>0</v>
      </c>
      <c r="AH64" s="98">
        <v>0</v>
      </c>
      <c r="AI64" s="98">
        <v>173.6</v>
      </c>
      <c r="AJ64" s="98">
        <v>75.600000000000009</v>
      </c>
      <c r="AK64" s="99">
        <v>0</v>
      </c>
    </row>
    <row r="65" spans="1:37" x14ac:dyDescent="0.2">
      <c r="A65" s="82" t="s">
        <v>2</v>
      </c>
      <c r="B65" s="86">
        <v>0</v>
      </c>
      <c r="C65" s="86">
        <v>0</v>
      </c>
      <c r="D65" s="86">
        <v>6166.4</v>
      </c>
      <c r="E65" s="86">
        <v>0</v>
      </c>
      <c r="F65" s="86">
        <v>5385.6</v>
      </c>
      <c r="G65" s="86">
        <v>0</v>
      </c>
      <c r="H65" s="86">
        <v>929.4</v>
      </c>
      <c r="I65" s="86">
        <v>0</v>
      </c>
      <c r="J65" s="86">
        <v>1558.5</v>
      </c>
      <c r="K65" s="86">
        <v>0</v>
      </c>
      <c r="L65" s="86">
        <v>1606.8</v>
      </c>
      <c r="M65" s="86">
        <v>0</v>
      </c>
      <c r="N65" s="86">
        <v>3750.7999999999997</v>
      </c>
      <c r="O65" s="86">
        <v>0</v>
      </c>
      <c r="P65" s="86">
        <v>406.8</v>
      </c>
      <c r="Q65" s="86">
        <v>0</v>
      </c>
      <c r="R65" s="86">
        <v>1222</v>
      </c>
      <c r="S65" s="86">
        <v>0</v>
      </c>
      <c r="T65" s="86">
        <v>2235.6</v>
      </c>
      <c r="U65" s="86">
        <v>0</v>
      </c>
      <c r="V65" s="86">
        <v>111394.8</v>
      </c>
      <c r="W65" s="86">
        <v>0</v>
      </c>
      <c r="X65" s="86">
        <v>9655.8000000000011</v>
      </c>
      <c r="Y65" s="86">
        <v>0</v>
      </c>
      <c r="Z65" s="86">
        <v>2679.6</v>
      </c>
      <c r="AA65" s="86">
        <v>0</v>
      </c>
      <c r="AB65" s="86">
        <v>0</v>
      </c>
      <c r="AC65" s="86">
        <v>199755.6</v>
      </c>
      <c r="AD65" s="86">
        <v>102795</v>
      </c>
      <c r="AE65" s="86">
        <v>6.6000000000000005</v>
      </c>
      <c r="AF65" s="86">
        <v>86790</v>
      </c>
      <c r="AG65" s="86">
        <v>0</v>
      </c>
      <c r="AH65" s="86">
        <v>0</v>
      </c>
      <c r="AI65" s="86">
        <v>4195.8</v>
      </c>
      <c r="AJ65" s="86">
        <v>1957.1999999999998</v>
      </c>
      <c r="AK65" s="86">
        <v>4.2</v>
      </c>
    </row>
    <row r="69" spans="1:37" ht="18" x14ac:dyDescent="0.25">
      <c r="A69" s="132" t="s">
        <v>121</v>
      </c>
      <c r="B69" s="132"/>
      <c r="C69" s="132"/>
      <c r="D69" s="132"/>
      <c r="E69" s="132"/>
      <c r="F69" s="132"/>
      <c r="G69" s="132"/>
      <c r="H69" s="132"/>
      <c r="I69" s="132"/>
      <c r="J69" s="100"/>
      <c r="K69" s="100"/>
      <c r="L69" s="100"/>
      <c r="M69" s="100"/>
      <c r="N69" s="100"/>
    </row>
    <row r="70" spans="1:37" ht="18.75" thickBot="1" x14ac:dyDescent="0.3">
      <c r="A70" s="133" t="s">
        <v>77</v>
      </c>
      <c r="B70" s="134"/>
      <c r="C70" s="134"/>
      <c r="D70" s="134"/>
      <c r="E70" s="134"/>
      <c r="F70" s="101"/>
      <c r="G70" s="133" t="s">
        <v>78</v>
      </c>
      <c r="H70" s="134"/>
      <c r="I70" s="134"/>
      <c r="J70" s="134"/>
      <c r="K70" s="134"/>
      <c r="L70" s="76"/>
      <c r="M70" s="76"/>
      <c r="N70" s="76"/>
    </row>
    <row r="71" spans="1:37" ht="13.5" thickBot="1" x14ac:dyDescent="0.25">
      <c r="A71" s="135" t="s">
        <v>79</v>
      </c>
      <c r="B71" s="136"/>
      <c r="C71" s="102" t="s">
        <v>80</v>
      </c>
      <c r="D71" s="102" t="s">
        <v>81</v>
      </c>
      <c r="E71" s="102" t="s">
        <v>82</v>
      </c>
      <c r="F71" s="103"/>
      <c r="G71" s="135" t="s">
        <v>79</v>
      </c>
      <c r="H71" s="136"/>
      <c r="I71" s="102" t="s">
        <v>80</v>
      </c>
      <c r="J71" s="102" t="s">
        <v>81</v>
      </c>
      <c r="K71" s="102" t="s">
        <v>82</v>
      </c>
      <c r="L71" s="76"/>
      <c r="M71" s="76"/>
      <c r="N71" s="76"/>
    </row>
    <row r="72" spans="1:37" ht="38.25" x14ac:dyDescent="0.2">
      <c r="A72" s="104" t="s">
        <v>83</v>
      </c>
      <c r="B72" s="105" t="s">
        <v>84</v>
      </c>
      <c r="C72" s="106">
        <v>10000</v>
      </c>
      <c r="D72" s="106">
        <v>10000</v>
      </c>
      <c r="E72" s="106">
        <v>10000</v>
      </c>
      <c r="F72" s="103"/>
      <c r="G72" s="104" t="s">
        <v>83</v>
      </c>
      <c r="H72" s="105" t="s">
        <v>84</v>
      </c>
      <c r="I72" s="106">
        <v>10000</v>
      </c>
      <c r="J72" s="106">
        <v>10000</v>
      </c>
      <c r="K72" s="106">
        <v>10000</v>
      </c>
      <c r="L72" s="76"/>
      <c r="M72" s="76"/>
      <c r="N72" s="76"/>
    </row>
    <row r="73" spans="1:37" ht="38.25" x14ac:dyDescent="0.2">
      <c r="A73" s="107" t="s">
        <v>85</v>
      </c>
      <c r="B73" s="108" t="s">
        <v>86</v>
      </c>
      <c r="C73" s="109">
        <v>20.6</v>
      </c>
      <c r="D73" s="109">
        <v>20.6</v>
      </c>
      <c r="E73" s="109">
        <v>20.6</v>
      </c>
      <c r="F73" s="103"/>
      <c r="G73" s="107" t="s">
        <v>85</v>
      </c>
      <c r="H73" s="108" t="s">
        <v>86</v>
      </c>
      <c r="I73" s="109">
        <v>20.75</v>
      </c>
      <c r="J73" s="109">
        <v>20.75</v>
      </c>
      <c r="K73" s="109">
        <v>20.75</v>
      </c>
      <c r="L73" s="76"/>
      <c r="M73" s="76"/>
      <c r="N73" s="76"/>
    </row>
    <row r="74" spans="1:37" x14ac:dyDescent="0.2">
      <c r="A74" s="128" t="s">
        <v>87</v>
      </c>
      <c r="B74" s="108" t="s">
        <v>88</v>
      </c>
      <c r="C74" s="109">
        <v>76.7</v>
      </c>
      <c r="D74" s="109">
        <v>76.7</v>
      </c>
      <c r="E74" s="109">
        <v>76.7</v>
      </c>
      <c r="F74" s="101"/>
      <c r="G74" s="128" t="s">
        <v>87</v>
      </c>
      <c r="H74" s="108" t="s">
        <v>88</v>
      </c>
      <c r="I74" s="109">
        <v>70.64</v>
      </c>
      <c r="J74" s="109">
        <v>70.64</v>
      </c>
      <c r="K74" s="109">
        <v>70.64</v>
      </c>
      <c r="L74" s="76"/>
      <c r="M74" s="76"/>
      <c r="N74" s="76"/>
    </row>
    <row r="75" spans="1:37" x14ac:dyDescent="0.2">
      <c r="A75" s="126"/>
      <c r="B75" s="108" t="s">
        <v>89</v>
      </c>
      <c r="C75" s="109">
        <v>78.8</v>
      </c>
      <c r="D75" s="109">
        <v>78.8</v>
      </c>
      <c r="E75" s="109">
        <v>78.8</v>
      </c>
      <c r="F75" s="101"/>
      <c r="G75" s="126"/>
      <c r="H75" s="108" t="s">
        <v>89</v>
      </c>
      <c r="I75" s="109">
        <v>75.739999999999995</v>
      </c>
      <c r="J75" s="109">
        <v>75.739999999999995</v>
      </c>
      <c r="K75" s="109">
        <v>75.739999999999995</v>
      </c>
      <c r="L75" s="76"/>
      <c r="M75" s="76"/>
      <c r="N75" s="76"/>
    </row>
    <row r="76" spans="1:37" x14ac:dyDescent="0.2">
      <c r="A76" s="129"/>
      <c r="B76" s="108" t="s">
        <v>90</v>
      </c>
      <c r="C76" s="109">
        <v>63.1</v>
      </c>
      <c r="D76" s="109">
        <v>63.1</v>
      </c>
      <c r="E76" s="109">
        <v>63.1</v>
      </c>
      <c r="F76" s="101"/>
      <c r="G76" s="129"/>
      <c r="H76" s="108" t="s">
        <v>90</v>
      </c>
      <c r="I76" s="109">
        <v>60.96</v>
      </c>
      <c r="J76" s="109">
        <v>60.96</v>
      </c>
      <c r="K76" s="109">
        <v>60.96</v>
      </c>
      <c r="L76" s="76"/>
      <c r="M76" s="76"/>
      <c r="N76" s="76"/>
    </row>
    <row r="77" spans="1:37" ht="38.25" x14ac:dyDescent="0.2">
      <c r="A77" s="107" t="s">
        <v>91</v>
      </c>
      <c r="B77" s="108" t="s">
        <v>92</v>
      </c>
      <c r="C77" s="109">
        <v>0.92</v>
      </c>
      <c r="D77" s="109">
        <v>0.92</v>
      </c>
      <c r="E77" s="109">
        <v>0.92</v>
      </c>
      <c r="F77" s="101"/>
      <c r="G77" s="107" t="s">
        <v>91</v>
      </c>
      <c r="H77" s="108" t="s">
        <v>92</v>
      </c>
      <c r="I77" s="109">
        <v>0.74</v>
      </c>
      <c r="J77" s="109">
        <v>0.74</v>
      </c>
      <c r="K77" s="109">
        <v>0.74</v>
      </c>
      <c r="L77" s="76"/>
      <c r="M77" s="76"/>
      <c r="N77" s="76"/>
    </row>
    <row r="78" spans="1:37" x14ac:dyDescent="0.2">
      <c r="A78" s="128" t="s">
        <v>93</v>
      </c>
      <c r="B78" s="108" t="s">
        <v>94</v>
      </c>
      <c r="C78" s="109">
        <v>16.399999999999999</v>
      </c>
      <c r="D78" s="109">
        <v>16.399999999999999</v>
      </c>
      <c r="E78" s="109">
        <v>16.399999999999999</v>
      </c>
      <c r="F78" s="101"/>
      <c r="G78" s="128" t="s">
        <v>93</v>
      </c>
      <c r="H78" s="108" t="s">
        <v>94</v>
      </c>
      <c r="I78" s="109">
        <v>16.510000000000002</v>
      </c>
      <c r="J78" s="109">
        <v>16.510000000000002</v>
      </c>
      <c r="K78" s="109">
        <v>16.510000000000002</v>
      </c>
      <c r="L78" s="76"/>
      <c r="M78" s="76"/>
      <c r="N78" s="76"/>
    </row>
    <row r="79" spans="1:37" x14ac:dyDescent="0.2">
      <c r="A79" s="126"/>
      <c r="B79" s="108" t="s">
        <v>95</v>
      </c>
      <c r="C79" s="109">
        <v>10.3</v>
      </c>
      <c r="D79" s="109">
        <v>10.3</v>
      </c>
      <c r="E79" s="109">
        <v>10.3</v>
      </c>
      <c r="F79" s="101"/>
      <c r="G79" s="126"/>
      <c r="H79" s="108" t="s">
        <v>95</v>
      </c>
      <c r="I79" s="109">
        <v>10.199999999999999</v>
      </c>
      <c r="J79" s="109">
        <v>10.199999999999999</v>
      </c>
      <c r="K79" s="109">
        <v>10.199999999999999</v>
      </c>
      <c r="L79" s="76"/>
      <c r="M79" s="76"/>
      <c r="N79" s="76"/>
    </row>
    <row r="80" spans="1:37" x14ac:dyDescent="0.2">
      <c r="A80" s="129"/>
      <c r="B80" s="108" t="s">
        <v>96</v>
      </c>
      <c r="C80" s="109">
        <v>6.2</v>
      </c>
      <c r="D80" s="109">
        <v>6.2</v>
      </c>
      <c r="E80" s="109">
        <v>6.2</v>
      </c>
      <c r="F80" s="101"/>
      <c r="G80" s="129"/>
      <c r="H80" s="108" t="s">
        <v>96</v>
      </c>
      <c r="I80" s="109">
        <v>6.2</v>
      </c>
      <c r="J80" s="109">
        <v>6.2</v>
      </c>
      <c r="K80" s="109">
        <v>6.2</v>
      </c>
      <c r="L80" s="110" t="s">
        <v>80</v>
      </c>
      <c r="M80" s="110" t="s">
        <v>81</v>
      </c>
      <c r="N80" s="110" t="s">
        <v>82</v>
      </c>
    </row>
    <row r="81" spans="1:15" x14ac:dyDescent="0.2">
      <c r="A81" s="128" t="s">
        <v>97</v>
      </c>
      <c r="B81" s="108" t="s">
        <v>98</v>
      </c>
      <c r="C81" s="111">
        <f>D10</f>
        <v>222.4</v>
      </c>
      <c r="D81" s="111">
        <f>D16</f>
        <v>393.6</v>
      </c>
      <c r="E81" s="111">
        <f>D28</f>
        <v>433.6</v>
      </c>
      <c r="F81" s="101"/>
      <c r="G81" s="128" t="s">
        <v>97</v>
      </c>
      <c r="H81" s="108" t="s">
        <v>98</v>
      </c>
      <c r="I81" s="111">
        <f>F10</f>
        <v>209.6</v>
      </c>
      <c r="J81" s="111">
        <f>F16</f>
        <v>336</v>
      </c>
      <c r="K81" s="111">
        <f>F28</f>
        <v>321.60000000000002</v>
      </c>
      <c r="L81" s="112">
        <f t="shared" ref="L81:N82" si="1">(C81+C84+I81+I84)/1000</f>
        <v>0.58320000000000005</v>
      </c>
      <c r="M81" s="112">
        <f t="shared" si="1"/>
        <v>1.0165999999999999</v>
      </c>
      <c r="N81" s="112">
        <f t="shared" si="1"/>
        <v>1.0324</v>
      </c>
      <c r="O81" s="113" t="s">
        <v>99</v>
      </c>
    </row>
    <row r="82" spans="1:15" x14ac:dyDescent="0.2">
      <c r="A82" s="126"/>
      <c r="B82" s="108" t="s">
        <v>100</v>
      </c>
      <c r="C82" s="111">
        <f>D44</f>
        <v>224</v>
      </c>
      <c r="D82" s="111">
        <f>D50</f>
        <v>259.2</v>
      </c>
      <c r="E82" s="111">
        <f>D62</f>
        <v>256</v>
      </c>
      <c r="F82" s="114"/>
      <c r="G82" s="126"/>
      <c r="H82" s="108" t="s">
        <v>100</v>
      </c>
      <c r="I82" s="111">
        <f>F44</f>
        <v>204.8</v>
      </c>
      <c r="J82" s="111">
        <f>F50</f>
        <v>214.4</v>
      </c>
      <c r="K82" s="111">
        <f>F62</f>
        <v>233.6</v>
      </c>
      <c r="L82" s="112">
        <f t="shared" si="1"/>
        <v>0.6584000000000001</v>
      </c>
      <c r="M82" s="112">
        <f t="shared" si="1"/>
        <v>0.72840000000000005</v>
      </c>
      <c r="N82" s="112">
        <f t="shared" si="1"/>
        <v>0.74020000000000008</v>
      </c>
      <c r="O82" s="113" t="s">
        <v>101</v>
      </c>
    </row>
    <row r="83" spans="1:15" x14ac:dyDescent="0.2">
      <c r="A83" s="126"/>
      <c r="B83" s="108" t="s">
        <v>102</v>
      </c>
      <c r="C83" s="115">
        <f>SQRT(C81^2+C82^2)</f>
        <v>315.65449466148903</v>
      </c>
      <c r="D83" s="115">
        <f>SQRT(D81^2+D82^2)</f>
        <v>471.28080801152942</v>
      </c>
      <c r="E83" s="115">
        <f>SQRT(E81^2+E82^2)</f>
        <v>503.53248157392989</v>
      </c>
      <c r="F83" s="101"/>
      <c r="G83" s="126"/>
      <c r="H83" s="108" t="s">
        <v>102</v>
      </c>
      <c r="I83" s="115">
        <f>SQRT(I81^2+I82^2)</f>
        <v>293.04470648691131</v>
      </c>
      <c r="J83" s="115">
        <f>SQRT(J81^2+J82^2)</f>
        <v>398.57666765629921</v>
      </c>
      <c r="K83" s="115">
        <f>SQRT(K81^2+K82^2)</f>
        <v>397.48650291550786</v>
      </c>
      <c r="L83" s="76"/>
      <c r="M83" s="76"/>
      <c r="N83" s="76"/>
    </row>
    <row r="84" spans="1:15" x14ac:dyDescent="0.2">
      <c r="A84" s="126"/>
      <c r="B84" s="108" t="s">
        <v>103</v>
      </c>
      <c r="C84" s="116">
        <f>AJ10</f>
        <v>151.20000000000002</v>
      </c>
      <c r="D84" s="116">
        <f>AJ16</f>
        <v>287</v>
      </c>
      <c r="E84" s="116">
        <f>AJ28</f>
        <v>275.8</v>
      </c>
      <c r="F84" s="101"/>
      <c r="G84" s="126"/>
      <c r="H84" s="108" t="s">
        <v>103</v>
      </c>
      <c r="I84" s="116">
        <f>AI10</f>
        <v>0</v>
      </c>
      <c r="J84" s="116">
        <f>AI16</f>
        <v>0</v>
      </c>
      <c r="K84" s="116">
        <f>AI28</f>
        <v>1.4000000000000001</v>
      </c>
      <c r="L84" s="76"/>
      <c r="M84" s="76"/>
      <c r="N84" s="76"/>
    </row>
    <row r="85" spans="1:15" x14ac:dyDescent="0.2">
      <c r="A85" s="126"/>
      <c r="B85" s="108" t="s">
        <v>104</v>
      </c>
      <c r="C85" s="116">
        <f>AJ44</f>
        <v>54.6</v>
      </c>
      <c r="D85" s="116">
        <f>AJ50</f>
        <v>84</v>
      </c>
      <c r="E85" s="116">
        <f>AJ62</f>
        <v>77</v>
      </c>
      <c r="F85" s="101"/>
      <c r="G85" s="126"/>
      <c r="H85" s="108" t="s">
        <v>104</v>
      </c>
      <c r="I85" s="116">
        <f>AI44</f>
        <v>175</v>
      </c>
      <c r="J85" s="116">
        <f>AI50</f>
        <v>170.8</v>
      </c>
      <c r="K85" s="116">
        <f>AI62</f>
        <v>173.6</v>
      </c>
      <c r="L85" s="76"/>
      <c r="M85" s="76"/>
      <c r="N85" s="76"/>
    </row>
    <row r="86" spans="1:15" x14ac:dyDescent="0.2">
      <c r="A86" s="126"/>
      <c r="B86" s="108" t="s">
        <v>105</v>
      </c>
      <c r="C86" s="115">
        <f>SQRT(C84^2+C85^2)</f>
        <v>160.75633735563898</v>
      </c>
      <c r="D86" s="115">
        <f>SQRT(D84^2+D85^2)</f>
        <v>299.0401310861136</v>
      </c>
      <c r="E86" s="115">
        <f>SQRT(E84^2+E85^2)</f>
        <v>286.34706214661958</v>
      </c>
      <c r="F86" s="101"/>
      <c r="G86" s="126"/>
      <c r="H86" s="108" t="s">
        <v>105</v>
      </c>
      <c r="I86" s="115">
        <f>SQRT(I84^2+I85^2)</f>
        <v>175</v>
      </c>
      <c r="J86" s="115">
        <f>SQRT(J84^2+J85^2)</f>
        <v>170.8</v>
      </c>
      <c r="K86" s="115">
        <f>SQRT(K84^2+K85^2)</f>
        <v>173.60564506950803</v>
      </c>
      <c r="L86" s="76"/>
      <c r="M86" s="76"/>
      <c r="N86" s="76"/>
    </row>
    <row r="87" spans="1:15" x14ac:dyDescent="0.2">
      <c r="A87" s="129"/>
      <c r="B87" s="108" t="s">
        <v>106</v>
      </c>
      <c r="C87" s="115">
        <f>SQRT((C81+C84)^2+(C82+C85)^2)</f>
        <v>466.04175778571607</v>
      </c>
      <c r="D87" s="115">
        <f>SQRT((D81+D84)^2+(D82+D85)^2)</f>
        <v>762.23526551846192</v>
      </c>
      <c r="E87" s="115">
        <f>SQRT((E81+E84)^2+(E82+E85)^2)</f>
        <v>783.66916489038931</v>
      </c>
      <c r="F87" s="101"/>
      <c r="G87" s="129"/>
      <c r="H87" s="108" t="s">
        <v>106</v>
      </c>
      <c r="I87" s="115">
        <f>SQRT((I81+I84)^2+(I82+I85)^2)</f>
        <v>433.79741815736986</v>
      </c>
      <c r="J87" s="115">
        <f>SQRT((J81+J84)^2+(J82+J85)^2)</f>
        <v>511.15070184829057</v>
      </c>
      <c r="K87" s="115">
        <f>SQRT((K81+K84)^2+(K82+K85)^2)</f>
        <v>519.7507479552097</v>
      </c>
      <c r="L87" s="76"/>
      <c r="M87" s="76"/>
      <c r="N87" s="76"/>
    </row>
    <row r="88" spans="1:15" x14ac:dyDescent="0.2">
      <c r="A88" s="130" t="s">
        <v>107</v>
      </c>
      <c r="B88" s="108" t="s">
        <v>108</v>
      </c>
      <c r="C88" s="115">
        <f>C83/C72</f>
        <v>3.15654494661489E-2</v>
      </c>
      <c r="D88" s="115">
        <f>D83/D72</f>
        <v>4.7128080801152938E-2</v>
      </c>
      <c r="E88" s="115">
        <f>E83/E72</f>
        <v>5.0353248157392991E-2</v>
      </c>
      <c r="F88" s="101"/>
      <c r="G88" s="130" t="s">
        <v>107</v>
      </c>
      <c r="H88" s="108" t="s">
        <v>108</v>
      </c>
      <c r="I88" s="115">
        <f>I83/I72</f>
        <v>2.9304470648691131E-2</v>
      </c>
      <c r="J88" s="115">
        <f>J83/J72</f>
        <v>3.9857666765629921E-2</v>
      </c>
      <c r="K88" s="115">
        <f>K83/K72</f>
        <v>3.9748650291550787E-2</v>
      </c>
      <c r="L88" s="76"/>
      <c r="M88" s="76"/>
      <c r="N88" s="76"/>
    </row>
    <row r="89" spans="1:15" x14ac:dyDescent="0.2">
      <c r="A89" s="130"/>
      <c r="B89" s="108" t="s">
        <v>109</v>
      </c>
      <c r="C89" s="115">
        <f>C86/C72</f>
        <v>1.6075633735563897E-2</v>
      </c>
      <c r="D89" s="115">
        <f>D86/D72</f>
        <v>2.990401310861136E-2</v>
      </c>
      <c r="E89" s="115">
        <f>E86/E72</f>
        <v>2.8634706214661958E-2</v>
      </c>
      <c r="F89" s="101"/>
      <c r="G89" s="130"/>
      <c r="H89" s="108" t="s">
        <v>109</v>
      </c>
      <c r="I89" s="115">
        <f>I86/I72</f>
        <v>1.7500000000000002E-2</v>
      </c>
      <c r="J89" s="115">
        <f>J86/J72</f>
        <v>1.7080000000000001E-2</v>
      </c>
      <c r="K89" s="115">
        <f>K86/K72</f>
        <v>1.7360564506950803E-2</v>
      </c>
      <c r="L89" s="76"/>
      <c r="M89" s="76"/>
      <c r="N89" s="76"/>
    </row>
    <row r="90" spans="1:15" ht="13.5" thickBot="1" x14ac:dyDescent="0.25">
      <c r="A90" s="131"/>
      <c r="B90" s="117" t="s">
        <v>110</v>
      </c>
      <c r="C90" s="118">
        <f>C87/C72</f>
        <v>4.6604175778571608E-2</v>
      </c>
      <c r="D90" s="118">
        <f>D87/D72</f>
        <v>7.6223526551846194E-2</v>
      </c>
      <c r="E90" s="118">
        <f>E87/E72</f>
        <v>7.8366916489038929E-2</v>
      </c>
      <c r="F90" s="101"/>
      <c r="G90" s="131"/>
      <c r="H90" s="117" t="s">
        <v>110</v>
      </c>
      <c r="I90" s="118">
        <f>I87/I72</f>
        <v>4.3379741815736984E-2</v>
      </c>
      <c r="J90" s="118">
        <f>J87/J72</f>
        <v>5.1115070184829053E-2</v>
      </c>
      <c r="K90" s="118">
        <f>K87/K72</f>
        <v>5.1975074795520972E-2</v>
      </c>
      <c r="L90" s="76"/>
      <c r="M90" s="76"/>
      <c r="N90" s="76"/>
    </row>
    <row r="91" spans="1:15" ht="38.25" x14ac:dyDescent="0.2">
      <c r="A91" s="119" t="s">
        <v>111</v>
      </c>
      <c r="B91" s="120" t="s">
        <v>112</v>
      </c>
      <c r="C91" s="121">
        <f>C73+C96*C90^2+C97*C89^2+C98*C88^2</f>
        <v>20.739158257440003</v>
      </c>
      <c r="D91" s="121">
        <f>D73+D96*D90^2+D97*D89^2+D98*D88^2</f>
        <v>20.9653179592</v>
      </c>
      <c r="E91" s="121">
        <f>E73+E96*E90^2+E97*E89^2+E98*E88^2</f>
        <v>20.987792925760001</v>
      </c>
      <c r="F91" s="101"/>
      <c r="G91" s="119" t="s">
        <v>111</v>
      </c>
      <c r="H91" s="120" t="s">
        <v>112</v>
      </c>
      <c r="I91" s="121">
        <f>I73+I96*I90^2+I97*I89^2+I98*I88^2</f>
        <v>20.864472144280001</v>
      </c>
      <c r="J91" s="121">
        <f>J73+J96*J90^2+J97*J89^2+J98*J88^2</f>
        <v>20.915596829024</v>
      </c>
      <c r="K91" s="121">
        <f>K73+K96*K90^2+K97*K89^2+K98*K88^2</f>
        <v>20.919460186776</v>
      </c>
      <c r="L91" s="76"/>
      <c r="M91" s="76"/>
      <c r="N91" s="76"/>
    </row>
    <row r="92" spans="1:15" ht="51.75" thickBot="1" x14ac:dyDescent="0.25">
      <c r="A92" s="122" t="s">
        <v>113</v>
      </c>
      <c r="B92" s="117" t="s">
        <v>114</v>
      </c>
      <c r="C92" s="123">
        <f>(C93*C90^2+C94*C89^2+C95*C88^2+C77)/100*C72</f>
        <v>94.840312284000007</v>
      </c>
      <c r="D92" s="123">
        <f>(D93*D90^2+D94*D89^2+D95*D88^2+D77)/100*D72</f>
        <v>99.325697340000005</v>
      </c>
      <c r="E92" s="123">
        <f>(E93*E90^2+E94*E89^2+E95*E88^2+E77)/100*E72</f>
        <v>99.858309176000006</v>
      </c>
      <c r="F92" s="114"/>
      <c r="G92" s="122" t="s">
        <v>113</v>
      </c>
      <c r="H92" s="117" t="s">
        <v>114</v>
      </c>
      <c r="I92" s="123">
        <f>(I93*I90^2+I94*I89^2+I95*I88^2+I77)/100*I72</f>
        <v>76.465252952</v>
      </c>
      <c r="J92" s="123">
        <f>(J93*J90^2+J94*J89^2+J95*J88^2+J77)/100*J72</f>
        <v>77.671461356799995</v>
      </c>
      <c r="K92" s="123">
        <f>(K93*K90^2+K94*K89^2+K95*K88^2+K77)/100*K72</f>
        <v>77.756898651200004</v>
      </c>
      <c r="L92" s="76"/>
      <c r="M92" s="76"/>
      <c r="N92" s="76"/>
    </row>
    <row r="93" spans="1:15" x14ac:dyDescent="0.2">
      <c r="A93" s="125" t="s">
        <v>93</v>
      </c>
      <c r="B93" s="105" t="s">
        <v>115</v>
      </c>
      <c r="C93" s="106">
        <f>(C78+C79-C80)/2</f>
        <v>10.25</v>
      </c>
      <c r="D93" s="106">
        <f>(D78+D79-D80)/2</f>
        <v>10.25</v>
      </c>
      <c r="E93" s="106">
        <f>(E78+E79-E80)/2</f>
        <v>10.25</v>
      </c>
      <c r="F93" s="114"/>
      <c r="G93" s="125" t="s">
        <v>93</v>
      </c>
      <c r="H93" s="105" t="s">
        <v>115</v>
      </c>
      <c r="I93" s="106">
        <f>(I78+I79-I80)/2</f>
        <v>10.255000000000001</v>
      </c>
      <c r="J93" s="106">
        <f>(J78+J79-J80)/2</f>
        <v>10.255000000000001</v>
      </c>
      <c r="K93" s="106">
        <f>(K78+K79-K80)/2</f>
        <v>10.255000000000001</v>
      </c>
      <c r="L93" s="76"/>
      <c r="M93" s="76"/>
      <c r="N93" s="76"/>
    </row>
    <row r="94" spans="1:15" x14ac:dyDescent="0.2">
      <c r="A94" s="126"/>
      <c r="B94" s="108" t="s">
        <v>116</v>
      </c>
      <c r="C94" s="109">
        <f>(C79+C80-C78)/2</f>
        <v>5.0000000000000711E-2</v>
      </c>
      <c r="D94" s="109">
        <f>(D79+D80-D78)/2</f>
        <v>5.0000000000000711E-2</v>
      </c>
      <c r="E94" s="109">
        <f>(E79+E80-E78)/2</f>
        <v>5.0000000000000711E-2</v>
      </c>
      <c r="F94" s="114"/>
      <c r="G94" s="126"/>
      <c r="H94" s="108" t="s">
        <v>116</v>
      </c>
      <c r="I94" s="109">
        <f>(I79+I80-I78)/2</f>
        <v>-5.5000000000001492E-2</v>
      </c>
      <c r="J94" s="109">
        <f>(J79+J80-J78)/2</f>
        <v>-5.5000000000001492E-2</v>
      </c>
      <c r="K94" s="109">
        <f>(K79+K80-K78)/2</f>
        <v>-5.5000000000001492E-2</v>
      </c>
      <c r="L94" s="76"/>
      <c r="M94" s="76"/>
      <c r="N94" s="76"/>
    </row>
    <row r="95" spans="1:15" ht="13.5" thickBot="1" x14ac:dyDescent="0.25">
      <c r="A95" s="127"/>
      <c r="B95" s="117" t="s">
        <v>117</v>
      </c>
      <c r="C95" s="124">
        <f>(C78+C80-C79)/2</f>
        <v>6.1499999999999986</v>
      </c>
      <c r="D95" s="124">
        <f>(D78+D80-D79)/2</f>
        <v>6.1499999999999986</v>
      </c>
      <c r="E95" s="124">
        <f>(E78+E80-E79)/2</f>
        <v>6.1499999999999986</v>
      </c>
      <c r="F95" s="114"/>
      <c r="G95" s="127"/>
      <c r="H95" s="117" t="s">
        <v>117</v>
      </c>
      <c r="I95" s="124">
        <f>(I78+I80-I79)/2</f>
        <v>6.2550000000000008</v>
      </c>
      <c r="J95" s="124">
        <f>(J78+J80-J79)/2</f>
        <v>6.2550000000000008</v>
      </c>
      <c r="K95" s="124">
        <f>(K78+K80-K79)/2</f>
        <v>6.2550000000000008</v>
      </c>
      <c r="L95" s="76"/>
      <c r="M95" s="76"/>
      <c r="N95" s="76"/>
    </row>
    <row r="96" spans="1:15" x14ac:dyDescent="0.2">
      <c r="A96" s="125" t="s">
        <v>87</v>
      </c>
      <c r="B96" s="105" t="s">
        <v>118</v>
      </c>
      <c r="C96" s="106">
        <f>(C74+C75-C76)/2</f>
        <v>46.2</v>
      </c>
      <c r="D96" s="106">
        <f>(D74+D75-D76)/2</f>
        <v>46.2</v>
      </c>
      <c r="E96" s="106">
        <f>(E74+E75-E76)/2</f>
        <v>46.2</v>
      </c>
      <c r="F96" s="114"/>
      <c r="G96" s="125" t="s">
        <v>87</v>
      </c>
      <c r="H96" s="105" t="s">
        <v>118</v>
      </c>
      <c r="I96" s="106">
        <f>(I74+I75-I76)/2</f>
        <v>42.709999999999994</v>
      </c>
      <c r="J96" s="106">
        <f>(J74+J75-J76)/2</f>
        <v>42.709999999999994</v>
      </c>
      <c r="K96" s="106">
        <f>(K74+K75-K76)/2</f>
        <v>42.709999999999994</v>
      </c>
      <c r="L96" s="76"/>
      <c r="M96" s="76"/>
      <c r="N96" s="76"/>
    </row>
    <row r="97" spans="1:14" x14ac:dyDescent="0.2">
      <c r="A97" s="126"/>
      <c r="B97" s="108" t="s">
        <v>119</v>
      </c>
      <c r="C97" s="109">
        <f>(C75+C76-C74)/2</f>
        <v>32.6</v>
      </c>
      <c r="D97" s="109">
        <f>(D75+D76-D74)/2</f>
        <v>32.6</v>
      </c>
      <c r="E97" s="109">
        <f>(E75+E76-E74)/2</f>
        <v>32.6</v>
      </c>
      <c r="F97" s="114"/>
      <c r="G97" s="126"/>
      <c r="H97" s="108" t="s">
        <v>119</v>
      </c>
      <c r="I97" s="109">
        <f>(I75+I76-I74)/2</f>
        <v>33.029999999999994</v>
      </c>
      <c r="J97" s="109">
        <f>(J75+J76-J74)/2</f>
        <v>33.029999999999994</v>
      </c>
      <c r="K97" s="109">
        <f>(K75+K76-K74)/2</f>
        <v>33.029999999999994</v>
      </c>
      <c r="L97" s="76"/>
      <c r="M97" s="76"/>
      <c r="N97" s="76"/>
    </row>
    <row r="98" spans="1:14" ht="13.5" thickBot="1" x14ac:dyDescent="0.25">
      <c r="A98" s="127"/>
      <c r="B98" s="117" t="s">
        <v>120</v>
      </c>
      <c r="C98" s="124">
        <f>(C74+C76-C75)/2</f>
        <v>30.500000000000007</v>
      </c>
      <c r="D98" s="124">
        <f>(D74+D76-D75)/2</f>
        <v>30.500000000000007</v>
      </c>
      <c r="E98" s="124">
        <f>(E74+E76-E75)/2</f>
        <v>30.500000000000007</v>
      </c>
      <c r="F98" s="114"/>
      <c r="G98" s="127"/>
      <c r="H98" s="117" t="s">
        <v>120</v>
      </c>
      <c r="I98" s="124">
        <f>(I74+I76-I75)/2</f>
        <v>27.93</v>
      </c>
      <c r="J98" s="124">
        <f>(J74+J76-J75)/2</f>
        <v>27.93</v>
      </c>
      <c r="K98" s="124">
        <f>(K74+K76-K75)/2</f>
        <v>27.93</v>
      </c>
      <c r="L98" s="76"/>
      <c r="M98" s="76"/>
      <c r="N98" s="76"/>
    </row>
  </sheetData>
  <mergeCells count="17">
    <mergeCell ref="A74:A76"/>
    <mergeCell ref="G74:G76"/>
    <mergeCell ref="A69:I69"/>
    <mergeCell ref="A70:E70"/>
    <mergeCell ref="G70:K70"/>
    <mergeCell ref="A71:B71"/>
    <mergeCell ref="G71:H71"/>
    <mergeCell ref="A93:A95"/>
    <mergeCell ref="G93:G95"/>
    <mergeCell ref="A96:A98"/>
    <mergeCell ref="G96:G98"/>
    <mergeCell ref="A78:A80"/>
    <mergeCell ref="G78:G80"/>
    <mergeCell ref="A81:A87"/>
    <mergeCell ref="G81:G87"/>
    <mergeCell ref="A88:A90"/>
    <mergeCell ref="G88:G9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Петринево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2019-07-16T11:01:49Z</dcterms:modified>
</cp:coreProperties>
</file>