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K77" i="3" l="1"/>
  <c r="J77" i="3"/>
  <c r="I77" i="3"/>
  <c r="K76" i="3"/>
  <c r="J76" i="3"/>
  <c r="I76" i="3"/>
  <c r="E77" i="3"/>
  <c r="D77" i="3"/>
  <c r="C77" i="3"/>
  <c r="E76" i="3"/>
  <c r="D76" i="3"/>
  <c r="C76" i="3"/>
  <c r="K78" i="3"/>
  <c r="K79" i="3" s="1"/>
  <c r="N76" i="3"/>
  <c r="M76" i="3"/>
  <c r="D78" i="3" l="1"/>
  <c r="D79" i="3" s="1"/>
  <c r="N77" i="3"/>
  <c r="J78" i="3"/>
  <c r="J79" i="3" s="1"/>
  <c r="J81" i="3" s="1"/>
  <c r="I78" i="3"/>
  <c r="I79" i="3" s="1"/>
  <c r="I80" i="3" s="1"/>
  <c r="L77" i="3"/>
  <c r="M77" i="3"/>
  <c r="C78" i="3"/>
  <c r="C79" i="3" s="1"/>
  <c r="C80" i="3" s="1"/>
  <c r="J80" i="3"/>
  <c r="D80" i="3"/>
  <c r="D81" i="3"/>
  <c r="K81" i="3"/>
  <c r="K80" i="3"/>
  <c r="E78" i="3"/>
  <c r="E79" i="3" s="1"/>
  <c r="L76" i="3"/>
  <c r="I81" i="3" l="1"/>
  <c r="C81" i="3"/>
  <c r="E81" i="3"/>
  <c r="E80" i="3"/>
  <c r="AX31" i="3"/>
  <c r="AW31" i="3"/>
  <c r="AV31" i="3"/>
  <c r="AU31" i="3"/>
  <c r="AT31" i="3"/>
  <c r="AS31" i="3"/>
  <c r="AR31" i="3"/>
  <c r="AQ31" i="3"/>
  <c r="AP31" i="3"/>
  <c r="AO31" i="3"/>
  <c r="AN31" i="3"/>
  <c r="AM31" i="3"/>
  <c r="AL31" i="3"/>
  <c r="AK31" i="3"/>
  <c r="AJ31" i="3"/>
  <c r="AI31" i="3"/>
  <c r="AH31" i="3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<sst xmlns="http://schemas.openxmlformats.org/spreadsheetml/2006/main" count="250" uniqueCount="117">
  <si>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</si>
  <si>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</si>
  <si>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</si>
  <si>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</si>
  <si>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</si>
  <si>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</si>
  <si>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</si>
  <si>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</si>
  <si>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</si>
  <si>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</si>
  <si>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</si>
  <si>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</si>
  <si>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</si>
  <si>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</si>
  <si>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</si>
  <si>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</si>
  <si>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</si>
  <si>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</si>
  <si>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</si>
  <si>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</si>
  <si>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</si>
  <si>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</si>
  <si>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</si>
  <si>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</si>
  <si>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</si>
  <si>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</si>
  <si>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</si>
  <si>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</si>
  <si>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</si>
  <si>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</si>
  <si>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</si>
  <si>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</si>
  <si>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</si>
  <si>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</si>
  <si>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</si>
  <si>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</si>
  <si>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</si>
  <si>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</si>
  <si>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ПС 110 кВ Заягорба</t>
  </si>
  <si>
    <t xml:space="preserve"> 0,4 Заягорба ПХН (Будка охранника) ао RS</t>
  </si>
  <si>
    <t xml:space="preserve"> 10 Заягорба Резерв яч 213 RS</t>
  </si>
  <si>
    <t xml:space="preserve"> 10 Заягорба Т 1 ао RS</t>
  </si>
  <si>
    <t xml:space="preserve"> 10 Заягорба Т 1 ап RS</t>
  </si>
  <si>
    <t xml:space="preserve"> 10 Заягорба Т 2 ао RS</t>
  </si>
  <si>
    <t xml:space="preserve"> 10 Заягорба Т 2 ап RS</t>
  </si>
  <si>
    <t xml:space="preserve"> 10 Заягорба Т 3 ао RS</t>
  </si>
  <si>
    <t xml:space="preserve"> 10 Заягорба Т 3 ап RS</t>
  </si>
  <si>
    <t xml:space="preserve"> 10 Заягорба Т 4 ао RS</t>
  </si>
  <si>
    <t xml:space="preserve"> 10 Заягорба Т 4 ап RS</t>
  </si>
  <si>
    <t xml:space="preserve"> 10 Заягорба ТСН 1 ао RS</t>
  </si>
  <si>
    <t xml:space="preserve"> 10 Заягорба ТСН 2 ао RS</t>
  </si>
  <si>
    <t xml:space="preserve"> 10 Заягорба-Головные сооружения 1 ао RS</t>
  </si>
  <si>
    <t xml:space="preserve"> 10 Заягорба-Головные сооружения 2 ао RS</t>
  </si>
  <si>
    <t xml:space="preserve"> 10 Заягорба-Головные сооружения 3 ао RS</t>
  </si>
  <si>
    <t xml:space="preserve"> 10 Заягорба-Жилой район 1 ао RS</t>
  </si>
  <si>
    <t xml:space="preserve"> 10 Заягорба-Жилой район 10 ао RS</t>
  </si>
  <si>
    <t xml:space="preserve"> 10 Заягорба-Жилой район 12 ао RS</t>
  </si>
  <si>
    <t xml:space="preserve"> 10 Заягорба-Жилой район 2 ао RS</t>
  </si>
  <si>
    <t xml:space="preserve"> 10 Заягорба-Жилой район 3 ао RS</t>
  </si>
  <si>
    <t xml:space="preserve"> 10 Заягорба-Жилой район 4 ао RS</t>
  </si>
  <si>
    <t xml:space="preserve"> 10 Заягорба-Жилой район 6 ао RS</t>
  </si>
  <si>
    <t xml:space="preserve"> 10 Заягорба-Жилой район 7 ао RS</t>
  </si>
  <si>
    <t xml:space="preserve"> 10 Заягорба-Жилой район 8 ао RS</t>
  </si>
  <si>
    <t xml:space="preserve"> 10 Заягорба-Жилой район 9 ао RS</t>
  </si>
  <si>
    <t xml:space="preserve"> 10 Заягорба-ЗСК-1 ао RS</t>
  </si>
  <si>
    <t xml:space="preserve"> 10 Заягорба-ЗСК-2 ао RS</t>
  </si>
  <si>
    <t xml:space="preserve"> 10 Заягорба-ЗСК-3 ао RS</t>
  </si>
  <si>
    <t xml:space="preserve"> 10 Заягорба-ЗСК-4 ао RS</t>
  </si>
  <si>
    <t xml:space="preserve"> 10 Заягорба-Ивачево ао RS</t>
  </si>
  <si>
    <t xml:space="preserve"> 10 Заягорба-Рыбохолодильник ао RS</t>
  </si>
  <si>
    <t xml:space="preserve"> 10 Заягорба-Сельстрой 1 ао RS</t>
  </si>
  <si>
    <t xml:space="preserve"> 10 Заягорба-Сельстрой 2 ао RS</t>
  </si>
  <si>
    <t xml:space="preserve"> 10 Заягорба-Снабсбыт 1 ао RS</t>
  </si>
  <si>
    <t xml:space="preserve"> 10 Заягорба-Снабсбыт 2 ао RS</t>
  </si>
  <si>
    <t xml:space="preserve"> 10 Заягорба-Тепловая 1 ао RS</t>
  </si>
  <si>
    <t xml:space="preserve"> 10 Заягорба-Тепловая 3 ао RS</t>
  </si>
  <si>
    <t xml:space="preserve"> 10 Заягорба-Трамвай 1 ао RS</t>
  </si>
  <si>
    <t xml:space="preserve"> 10 Заягорба-Трамвай 3 ао RS</t>
  </si>
  <si>
    <t xml:space="preserve"> 10 Заягорба-Трикотажная фабрика 1 ао RS</t>
  </si>
  <si>
    <t xml:space="preserve"> 10 Заягорба-Трикотажная фабрика 2 ао RS</t>
  </si>
  <si>
    <t xml:space="preserve"> 10 Заягорба-Ягорба 1 ао RS</t>
  </si>
  <si>
    <t xml:space="preserve"> 10 Заягорба-Ягорба 1 ап RS</t>
  </si>
  <si>
    <t xml:space="preserve"> 10 Заягорба-Ягорба 2 ао RS</t>
  </si>
  <si>
    <t xml:space="preserve"> 10 Заягорба-Ягорба 2 ап RS</t>
  </si>
  <si>
    <t xml:space="preserve"> 110 Заягорба-Шекснинская 1 ао RS</t>
  </si>
  <si>
    <t xml:space="preserve"> 110 Заягорба-Шекснинская 1 ап RS</t>
  </si>
  <si>
    <t xml:space="preserve"> 110 Заягорба-Шекснинская 2 ао RS</t>
  </si>
  <si>
    <t xml:space="preserve"> 110 Заягорба-Шекснинская 2 ап RS</t>
  </si>
  <si>
    <t/>
  </si>
  <si>
    <t>реактивная энергия</t>
  </si>
  <si>
    <t>Т-1</t>
  </si>
  <si>
    <t>Т-2</t>
  </si>
  <si>
    <t>Двухобмоточный тр-р</t>
  </si>
  <si>
    <t>4-00</t>
  </si>
  <si>
    <t>10-00</t>
  </si>
  <si>
    <t>22-00</t>
  </si>
  <si>
    <t>Номинальная мощность</t>
  </si>
  <si>
    <t>S ном, кВА</t>
  </si>
  <si>
    <t>Потери холостого хода</t>
  </si>
  <si>
    <t>ΔP xx, кВт</t>
  </si>
  <si>
    <t>Потери короткого замыкания</t>
  </si>
  <si>
    <t>ΔP кз, кВт</t>
  </si>
  <si>
    <t>Ток холостого хода</t>
  </si>
  <si>
    <t>I x, %</t>
  </si>
  <si>
    <t>Напряжение короткого замыкания</t>
  </si>
  <si>
    <t>U к, %</t>
  </si>
  <si>
    <t>Нагрузочная мощность</t>
  </si>
  <si>
    <t>Р н, кВт</t>
  </si>
  <si>
    <t>Q н, квар</t>
  </si>
  <si>
    <t>S н, кВА</t>
  </si>
  <si>
    <t>Коэффициент загрузки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</si>
  <si>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</si>
  <si>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</si>
  <si>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</si>
  <si>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</si>
  <si>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</si>
  <si>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Потери в трансформаторах  в режимный день 19.06.2019 ПС Заягорба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</si>
</sst>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#,##0.0"/>
    <numFmt numFmtId="166" formatCode="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0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165" fontId="2" fillId="0" borderId="0" xfId="0" applyNumberFormat="1" applyFont="1"/>
    <xf numFmtId="0" fontId="13" fillId="0" borderId="0" xfId="0" applyFont="1"/>
    <xf numFmtId="0" fontId="13" fillId="0" borderId="2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/>
    </xf>
    <xf numFmtId="0" fontId="13" fillId="4" borderId="21" xfId="0" applyFont="1" applyFill="1" applyBorder="1" applyAlignment="1">
      <alignment horizontal="left" vertical="center" wrapText="1"/>
    </xf>
    <xf numFmtId="0" fontId="13" fillId="4" borderId="22" xfId="0" applyFont="1" applyFill="1" applyBorder="1" applyAlignment="1">
      <alignment horizontal="center" vertical="center" wrapText="1"/>
    </xf>
    <xf numFmtId="0" fontId="0" fillId="5" borderId="23" xfId="0" applyFill="1" applyBorder="1" applyAlignment="1">
      <alignment horizontal="center" vertical="center"/>
    </xf>
    <xf numFmtId="0" fontId="13" fillId="4" borderId="24" xfId="0" applyFont="1" applyFill="1" applyBorder="1" applyAlignment="1">
      <alignment horizontal="left" vertical="center" wrapText="1"/>
    </xf>
    <xf numFmtId="0" fontId="13" fillId="4" borderId="25" xfId="0" applyFont="1" applyFill="1" applyBorder="1" applyAlignment="1">
      <alignment horizontal="center" vertical="center" wrapText="1"/>
    </xf>
    <xf numFmtId="0" fontId="0" fillId="5" borderId="26" xfId="0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4" fontId="3" fillId="0" borderId="0" xfId="0" applyNumberFormat="1" applyFont="1" applyAlignment="1">
      <alignment horizontal="center"/>
    </xf>
    <xf numFmtId="1" fontId="0" fillId="0" borderId="26" xfId="0" applyNumberFormat="1" applyBorder="1" applyAlignment="1">
      <alignment horizontal="center" vertical="center"/>
    </xf>
    <xf numFmtId="2" fontId="0" fillId="0" borderId="26" xfId="0" applyNumberFormat="1" applyBorder="1" applyAlignment="1">
      <alignment horizontal="center" vertical="center"/>
    </xf>
    <xf numFmtId="4" fontId="0" fillId="0" borderId="26" xfId="0" applyNumberFormat="1" applyBorder="1" applyAlignment="1">
      <alignment horizontal="center" vertical="center"/>
    </xf>
    <xf numFmtId="2" fontId="0" fillId="5" borderId="26" xfId="0" applyNumberFormat="1" applyFill="1" applyBorder="1" applyAlignment="1">
      <alignment horizontal="center" vertical="center"/>
    </xf>
    <xf numFmtId="0" fontId="13" fillId="4" borderId="32" xfId="0" applyFont="1" applyFill="1" applyBorder="1" applyAlignment="1">
      <alignment horizontal="left" vertical="center" wrapText="1"/>
    </xf>
    <xf numFmtId="0" fontId="13" fillId="4" borderId="34" xfId="0" applyFont="1" applyFill="1" applyBorder="1" applyAlignment="1">
      <alignment horizontal="center" vertical="center" wrapText="1"/>
    </xf>
    <xf numFmtId="2" fontId="0" fillId="5" borderId="35" xfId="0" applyNumberFormat="1" applyFill="1" applyBorder="1" applyAlignment="1">
      <alignment horizontal="center" vertical="center"/>
    </xf>
    <xf numFmtId="166" fontId="13" fillId="6" borderId="23" xfId="0" applyNumberFormat="1" applyFont="1" applyFill="1" applyBorder="1" applyAlignment="1">
      <alignment horizontal="center" vertical="center"/>
    </xf>
    <xf numFmtId="0" fontId="13" fillId="4" borderId="27" xfId="0" applyFont="1" applyFill="1" applyBorder="1" applyAlignment="1">
      <alignment horizontal="left" vertical="center" wrapText="1"/>
    </xf>
    <xf numFmtId="0" fontId="13" fillId="4" borderId="28" xfId="0" applyFont="1" applyFill="1" applyBorder="1" applyAlignment="1">
      <alignment horizontal="center" vertical="center" wrapText="1"/>
    </xf>
    <xf numFmtId="166" fontId="13" fillId="6" borderId="29" xfId="0" applyNumberFormat="1" applyFont="1" applyFill="1" applyBorder="1" applyAlignment="1">
      <alignment horizontal="center" vertical="center"/>
    </xf>
    <xf numFmtId="4" fontId="3" fillId="2" borderId="19" xfId="0" applyNumberFormat="1" applyFont="1" applyFill="1" applyBorder="1" applyAlignment="1">
      <alignment horizontal="left" vertical="center" wrapText="1"/>
    </xf>
    <xf numFmtId="0" fontId="13" fillId="4" borderId="32" xfId="0" applyFont="1" applyFill="1" applyBorder="1" applyAlignment="1">
      <alignment horizontal="left" vertical="center" wrapText="1"/>
    </xf>
    <xf numFmtId="0" fontId="13" fillId="4" borderId="33" xfId="0" applyFont="1" applyFill="1" applyBorder="1" applyAlignment="1">
      <alignment horizontal="left" vertical="center" wrapText="1"/>
    </xf>
    <xf numFmtId="0" fontId="13" fillId="4" borderId="3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wrapText="1"/>
    </xf>
    <xf numFmtId="0" fontId="12" fillId="0" borderId="30" xfId="0" applyFont="1" applyBorder="1" applyAlignment="1">
      <alignment horizontal="center"/>
    </xf>
    <xf numFmtId="0" fontId="0" fillId="0" borderId="30" xfId="0" applyBorder="1" applyAlignment="1">
      <alignment horizontal="center"/>
    </xf>
    <xf numFmtId="0" fontId="13" fillId="3" borderId="31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8" fillId="0" borderId="18" xfId="0" applyNumberFormat="1" applyFont="1" applyFill="1" applyBorder="1" applyAlignment="1">
      <alignment horizontal="center" vertical="center" wrapText="1"/>
    </xf>
    <xf numFmtId="4" fontId="3" fillId="0" borderId="19" xfId="0" applyNumberFormat="1" applyFont="1" applyFill="1" applyBorder="1" applyAlignment="1">
      <alignment horizontal="left" vertical="center" wrapText="1"/>
    </xf>
    <xf numFmtId="4" fontId="3" fillId="0" borderId="2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3" fillId="0" borderId="21" xfId="0" applyNumberFormat="1" applyFont="1" applyFill="1" applyBorder="1" applyAlignment="1">
      <alignment horizontal="center" vertical="center" wrapText="1"/>
    </xf>
    <xf numFmtId="4" fontId="2" fillId="0" borderId="22" xfId="0" applyNumberFormat="1" applyFont="1" applyFill="1" applyBorder="1"/>
    <xf numFmtId="4" fontId="2" fillId="0" borderId="23" xfId="0" applyNumberFormat="1" applyFont="1" applyFill="1" applyBorder="1"/>
    <xf numFmtId="165" fontId="2" fillId="0" borderId="0" xfId="0" applyNumberFormat="1" applyFont="1" applyFill="1"/>
    <xf numFmtId="4" fontId="2" fillId="0" borderId="0" xfId="0" applyNumberFormat="1" applyFont="1" applyFill="1"/>
    <xf numFmtId="0" fontId="2" fillId="0" borderId="0" xfId="0" applyFont="1" applyFill="1"/>
    <xf numFmtId="4" fontId="3" fillId="0" borderId="24" xfId="0" applyNumberFormat="1" applyFont="1" applyFill="1" applyBorder="1" applyAlignment="1">
      <alignment horizontal="center" vertical="center" wrapText="1"/>
    </xf>
    <xf numFmtId="4" fontId="2" fillId="0" borderId="25" xfId="0" applyNumberFormat="1" applyFont="1" applyFill="1" applyBorder="1"/>
    <xf numFmtId="4" fontId="2" fillId="0" borderId="26" xfId="0" applyNumberFormat="1" applyFont="1" applyFill="1" applyBorder="1"/>
    <xf numFmtId="4" fontId="3" fillId="0" borderId="27" xfId="0" applyNumberFormat="1" applyFont="1" applyFill="1" applyBorder="1" applyAlignment="1">
      <alignment horizontal="center" vertical="center" wrapText="1"/>
    </xf>
    <xf numFmtId="4" fontId="2" fillId="0" borderId="28" xfId="0" applyNumberFormat="1" applyFont="1" applyFill="1" applyBorder="1"/>
    <xf numFmtId="4" fontId="2" fillId="0" borderId="29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6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7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58"/>
      <c r="AA9" s="29"/>
    </row>
    <row r="10" spans="1:27" s="66" customFormat="1" ht="16.5" thickBot="1" x14ac:dyDescent="0.3">
      <c r="A10" s="61"/>
      <c r="B10" s="62" t="s">
        <v>2</v>
      </c>
      <c r="C10" s="63">
        <f>SUM(C8:C9)</f>
        <v>0</v>
      </c>
      <c r="D10" s="63">
        <f t="shared" ref="D10:J10" si="0">SUM(D8:D9)</f>
        <v>0</v>
      </c>
      <c r="E10" s="63">
        <f t="shared" si="0"/>
        <v>0</v>
      </c>
      <c r="F10" s="63">
        <f t="shared" si="0"/>
        <v>0</v>
      </c>
      <c r="G10" s="63">
        <f t="shared" si="0"/>
        <v>0</v>
      </c>
      <c r="H10" s="63">
        <f t="shared" si="0"/>
        <v>0</v>
      </c>
      <c r="I10" s="63">
        <f t="shared" si="0"/>
        <v>0</v>
      </c>
      <c r="J10" s="63">
        <f t="shared" si="0"/>
        <v>0</v>
      </c>
      <c r="K10" s="63">
        <f t="shared" ref="K10:Z10" si="1">SUM(K8:K9)</f>
        <v>0</v>
      </c>
      <c r="L10" s="63">
        <f t="shared" si="1"/>
        <v>0</v>
      </c>
      <c r="M10" s="63">
        <f t="shared" si="1"/>
        <v>0</v>
      </c>
      <c r="N10" s="63">
        <f t="shared" si="1"/>
        <v>0</v>
      </c>
      <c r="O10" s="63">
        <f t="shared" si="1"/>
        <v>0</v>
      </c>
      <c r="P10" s="63">
        <f t="shared" si="1"/>
        <v>0</v>
      </c>
      <c r="Q10" s="63">
        <f t="shared" si="1"/>
        <v>0</v>
      </c>
      <c r="R10" s="63">
        <f t="shared" si="1"/>
        <v>0</v>
      </c>
      <c r="S10" s="63">
        <f t="shared" si="1"/>
        <v>0</v>
      </c>
      <c r="T10" s="63">
        <f t="shared" si="1"/>
        <v>0</v>
      </c>
      <c r="U10" s="63">
        <f t="shared" si="1"/>
        <v>0</v>
      </c>
      <c r="V10" s="63">
        <f t="shared" si="1"/>
        <v>0</v>
      </c>
      <c r="W10" s="63">
        <f t="shared" si="1"/>
        <v>0</v>
      </c>
      <c r="X10" s="63">
        <f t="shared" si="1"/>
        <v>0</v>
      </c>
      <c r="Y10" s="63">
        <f t="shared" si="1"/>
        <v>0</v>
      </c>
      <c r="Z10" s="64">
        <f t="shared" si="1"/>
        <v>0</v>
      </c>
      <c r="AA10" s="65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81"/>
  <sheetViews>
    <sheetView tabSelected="1" workbookViewId="0">
      <pane xSplit="1" ySplit="6" topLeftCell="AT7" activePane="bottomRight" state="frozen"/>
      <selection pane="topRight" activeCell="B1" sqref="B1"/>
      <selection pane="bottomLeft" activeCell="A7" sqref="A7"/>
      <selection pane="bottomRight" activeCell="AT2" sqref="AT2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34" t="s">
        <v>36</v>
      </c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Заягорба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35" t="s">
        <v>37</v>
      </c>
      <c r="AY5" s="53"/>
      <c r="AZ5" s="53"/>
      <c r="BA5" s="53"/>
      <c r="BB5" s="53"/>
    </row>
    <row r="6" spans="1:54" s="127" customFormat="1" ht="35.25" customHeight="1" thickBot="1" x14ac:dyDescent="0.25">
      <c r="A6" s="123" t="s">
        <v>31</v>
      </c>
      <c r="B6" s="124" t="s">
        <v>39</v>
      </c>
      <c r="C6" s="124" t="s">
        <v>40</v>
      </c>
      <c r="D6" s="124" t="s">
        <v>41</v>
      </c>
      <c r="E6" s="124" t="s">
        <v>42</v>
      </c>
      <c r="F6" s="124" t="s">
        <v>43</v>
      </c>
      <c r="G6" s="124" t="s">
        <v>44</v>
      </c>
      <c r="H6" s="124" t="s">
        <v>45</v>
      </c>
      <c r="I6" s="124" t="s">
        <v>46</v>
      </c>
      <c r="J6" s="124" t="s">
        <v>47</v>
      </c>
      <c r="K6" s="124" t="s">
        <v>48</v>
      </c>
      <c r="L6" s="124" t="s">
        <v>49</v>
      </c>
      <c r="M6" s="124" t="s">
        <v>50</v>
      </c>
      <c r="N6" s="124" t="s">
        <v>51</v>
      </c>
      <c r="O6" s="124" t="s">
        <v>52</v>
      </c>
      <c r="P6" s="124" t="s">
        <v>53</v>
      </c>
      <c r="Q6" s="124" t="s">
        <v>54</v>
      </c>
      <c r="R6" s="124" t="s">
        <v>55</v>
      </c>
      <c r="S6" s="124" t="s">
        <v>56</v>
      </c>
      <c r="T6" s="124" t="s">
        <v>57</v>
      </c>
      <c r="U6" s="124" t="s">
        <v>58</v>
      </c>
      <c r="V6" s="124" t="s">
        <v>59</v>
      </c>
      <c r="W6" s="124" t="s">
        <v>60</v>
      </c>
      <c r="X6" s="124" t="s">
        <v>61</v>
      </c>
      <c r="Y6" s="124" t="s">
        <v>62</v>
      </c>
      <c r="Z6" s="124" t="s">
        <v>63</v>
      </c>
      <c r="AA6" s="124" t="s">
        <v>64</v>
      </c>
      <c r="AB6" s="124" t="s">
        <v>65</v>
      </c>
      <c r="AC6" s="124" t="s">
        <v>66</v>
      </c>
      <c r="AD6" s="124" t="s">
        <v>67</v>
      </c>
      <c r="AE6" s="124" t="s">
        <v>68</v>
      </c>
      <c r="AF6" s="124" t="s">
        <v>69</v>
      </c>
      <c r="AG6" s="124" t="s">
        <v>70</v>
      </c>
      <c r="AH6" s="124" t="s">
        <v>71</v>
      </c>
      <c r="AI6" s="124" t="s">
        <v>72</v>
      </c>
      <c r="AJ6" s="124" t="s">
        <v>73</v>
      </c>
      <c r="AK6" s="124" t="s">
        <v>74</v>
      </c>
      <c r="AL6" s="124" t="s">
        <v>75</v>
      </c>
      <c r="AM6" s="124" t="s">
        <v>76</v>
      </c>
      <c r="AN6" s="124" t="s">
        <v>77</v>
      </c>
      <c r="AO6" s="124" t="s">
        <v>78</v>
      </c>
      <c r="AP6" s="124" t="s">
        <v>79</v>
      </c>
      <c r="AQ6" s="124" t="s">
        <v>80</v>
      </c>
      <c r="AR6" s="124" t="s">
        <v>81</v>
      </c>
      <c r="AS6" s="124" t="s">
        <v>82</v>
      </c>
      <c r="AT6" s="124" t="s">
        <v>83</v>
      </c>
      <c r="AU6" s="124" t="s">
        <v>84</v>
      </c>
      <c r="AV6" s="124" t="s">
        <v>85</v>
      </c>
      <c r="AW6" s="124" t="s">
        <v>86</v>
      </c>
      <c r="AX6" s="125" t="s">
        <v>87</v>
      </c>
      <c r="AY6" s="126"/>
      <c r="AZ6" s="126"/>
      <c r="BA6" s="126"/>
      <c r="BB6" s="126"/>
    </row>
    <row r="7" spans="1:54" s="133" customFormat="1" x14ac:dyDescent="0.2">
      <c r="A7" s="128" t="s">
        <v>3</v>
      </c>
      <c r="B7" s="129">
        <v>1.071</v>
      </c>
      <c r="C7" s="129">
        <v>0</v>
      </c>
      <c r="D7" s="129"/>
      <c r="E7" s="129">
        <v>1545</v>
      </c>
      <c r="F7" s="129"/>
      <c r="G7" s="129">
        <v>1527</v>
      </c>
      <c r="H7" s="129"/>
      <c r="I7" s="129">
        <v>1566</v>
      </c>
      <c r="J7" s="129"/>
      <c r="K7" s="129">
        <v>3132</v>
      </c>
      <c r="L7" s="129">
        <v>3.2</v>
      </c>
      <c r="M7" s="129">
        <v>3.2</v>
      </c>
      <c r="N7" s="129">
        <v>82.8</v>
      </c>
      <c r="O7" s="129">
        <v>1102.8</v>
      </c>
      <c r="P7" s="129">
        <v>0</v>
      </c>
      <c r="Q7" s="129">
        <v>684</v>
      </c>
      <c r="R7" s="129">
        <v>672</v>
      </c>
      <c r="S7" s="129">
        <v>0</v>
      </c>
      <c r="T7" s="129">
        <v>0</v>
      </c>
      <c r="U7" s="129">
        <v>0</v>
      </c>
      <c r="V7" s="129">
        <v>540.79999999999995</v>
      </c>
      <c r="W7" s="129">
        <v>444.8</v>
      </c>
      <c r="X7" s="129">
        <v>699.2</v>
      </c>
      <c r="Y7" s="129">
        <v>696</v>
      </c>
      <c r="Z7" s="129">
        <v>0</v>
      </c>
      <c r="AA7" s="129">
        <v>0</v>
      </c>
      <c r="AB7" s="129">
        <v>28</v>
      </c>
      <c r="AC7" s="129">
        <v>112.8</v>
      </c>
      <c r="AD7" s="129">
        <v>0</v>
      </c>
      <c r="AE7" s="129">
        <v>120</v>
      </c>
      <c r="AF7" s="129">
        <v>752</v>
      </c>
      <c r="AG7" s="129">
        <v>292</v>
      </c>
      <c r="AH7" s="129">
        <v>0</v>
      </c>
      <c r="AI7" s="129">
        <v>0</v>
      </c>
      <c r="AJ7" s="129">
        <v>604.80000000000007</v>
      </c>
      <c r="AK7" s="129">
        <v>0</v>
      </c>
      <c r="AL7" s="129">
        <v>24.8</v>
      </c>
      <c r="AM7" s="129">
        <v>0</v>
      </c>
      <c r="AN7" s="129">
        <v>31.2</v>
      </c>
      <c r="AO7" s="129">
        <v>443.2</v>
      </c>
      <c r="AP7" s="129">
        <v>412.8</v>
      </c>
      <c r="AQ7" s="129">
        <v>0</v>
      </c>
      <c r="AR7" s="129">
        <v>0</v>
      </c>
      <c r="AS7" s="129">
        <v>0</v>
      </c>
      <c r="AT7" s="129">
        <v>0</v>
      </c>
      <c r="AU7" s="129"/>
      <c r="AV7" s="129">
        <v>3388</v>
      </c>
      <c r="AW7" s="129"/>
      <c r="AX7" s="130">
        <v>6353.6</v>
      </c>
      <c r="AY7" s="131"/>
      <c r="AZ7" s="132"/>
      <c r="BA7" s="132"/>
      <c r="BB7" s="132"/>
    </row>
    <row r="8" spans="1:54" s="133" customFormat="1" x14ac:dyDescent="0.2">
      <c r="A8" s="134" t="s">
        <v>4</v>
      </c>
      <c r="B8" s="135">
        <v>1.0740000000000001</v>
      </c>
      <c r="C8" s="135">
        <v>0</v>
      </c>
      <c r="D8" s="135"/>
      <c r="E8" s="135">
        <v>1431</v>
      </c>
      <c r="F8" s="135"/>
      <c r="G8" s="135">
        <v>1518</v>
      </c>
      <c r="H8" s="135"/>
      <c r="I8" s="135">
        <v>1428</v>
      </c>
      <c r="J8" s="135"/>
      <c r="K8" s="135">
        <v>2976</v>
      </c>
      <c r="L8" s="135">
        <v>4</v>
      </c>
      <c r="M8" s="135">
        <v>2.4</v>
      </c>
      <c r="N8" s="135">
        <v>93.600000000000009</v>
      </c>
      <c r="O8" s="135">
        <v>1123.2</v>
      </c>
      <c r="P8" s="135">
        <v>0</v>
      </c>
      <c r="Q8" s="135">
        <v>620.80000000000007</v>
      </c>
      <c r="R8" s="135">
        <v>612</v>
      </c>
      <c r="S8" s="135">
        <v>0</v>
      </c>
      <c r="T8" s="135">
        <v>0</v>
      </c>
      <c r="U8" s="135">
        <v>0.8</v>
      </c>
      <c r="V8" s="135">
        <v>490.40000000000003</v>
      </c>
      <c r="W8" s="135">
        <v>409.6</v>
      </c>
      <c r="X8" s="135">
        <v>621.6</v>
      </c>
      <c r="Y8" s="135">
        <v>624.80000000000007</v>
      </c>
      <c r="Z8" s="135">
        <v>0</v>
      </c>
      <c r="AA8" s="135">
        <v>0</v>
      </c>
      <c r="AB8" s="135">
        <v>33.6</v>
      </c>
      <c r="AC8" s="135">
        <v>104</v>
      </c>
      <c r="AD8" s="135">
        <v>0</v>
      </c>
      <c r="AE8" s="135">
        <v>99.2</v>
      </c>
      <c r="AF8" s="135">
        <v>832</v>
      </c>
      <c r="AG8" s="135">
        <v>277.60000000000002</v>
      </c>
      <c r="AH8" s="135">
        <v>0</v>
      </c>
      <c r="AI8" s="135">
        <v>0</v>
      </c>
      <c r="AJ8" s="135">
        <v>554.4</v>
      </c>
      <c r="AK8" s="135">
        <v>0</v>
      </c>
      <c r="AL8" s="135">
        <v>25.6</v>
      </c>
      <c r="AM8" s="135">
        <v>0</v>
      </c>
      <c r="AN8" s="135">
        <v>7.2</v>
      </c>
      <c r="AO8" s="135">
        <v>432</v>
      </c>
      <c r="AP8" s="135">
        <v>375.6</v>
      </c>
      <c r="AQ8" s="135">
        <v>0</v>
      </c>
      <c r="AR8" s="135">
        <v>0</v>
      </c>
      <c r="AS8" s="135">
        <v>0</v>
      </c>
      <c r="AT8" s="135">
        <v>0</v>
      </c>
      <c r="AU8" s="135"/>
      <c r="AV8" s="135">
        <v>2983.2000000000003</v>
      </c>
      <c r="AW8" s="135"/>
      <c r="AX8" s="136">
        <v>6353.6</v>
      </c>
      <c r="AY8" s="131"/>
      <c r="AZ8" s="132"/>
      <c r="BA8" s="132"/>
      <c r="BB8" s="132"/>
    </row>
    <row r="9" spans="1:54" s="133" customFormat="1" x14ac:dyDescent="0.2">
      <c r="A9" s="134" t="s">
        <v>5</v>
      </c>
      <c r="B9" s="135">
        <v>1.089</v>
      </c>
      <c r="C9" s="135">
        <v>0</v>
      </c>
      <c r="D9" s="135"/>
      <c r="E9" s="135">
        <v>1362</v>
      </c>
      <c r="F9" s="135"/>
      <c r="G9" s="135">
        <v>1401</v>
      </c>
      <c r="H9" s="135"/>
      <c r="I9" s="135">
        <v>1317</v>
      </c>
      <c r="J9" s="135"/>
      <c r="K9" s="135">
        <v>2673</v>
      </c>
      <c r="L9" s="135">
        <v>3.2</v>
      </c>
      <c r="M9" s="135">
        <v>2.4</v>
      </c>
      <c r="N9" s="135">
        <v>51.6</v>
      </c>
      <c r="O9" s="135">
        <v>967.2</v>
      </c>
      <c r="P9" s="135">
        <v>0</v>
      </c>
      <c r="Q9" s="135">
        <v>589.6</v>
      </c>
      <c r="R9" s="135">
        <v>568.80000000000007</v>
      </c>
      <c r="S9" s="135">
        <v>0</v>
      </c>
      <c r="T9" s="135">
        <v>0</v>
      </c>
      <c r="U9" s="135">
        <v>0</v>
      </c>
      <c r="V9" s="135">
        <v>457.6</v>
      </c>
      <c r="W9" s="135">
        <v>369.6</v>
      </c>
      <c r="X9" s="135">
        <v>593.6</v>
      </c>
      <c r="Y9" s="135">
        <v>556</v>
      </c>
      <c r="Z9" s="135">
        <v>0</v>
      </c>
      <c r="AA9" s="135">
        <v>0</v>
      </c>
      <c r="AB9" s="135">
        <v>32</v>
      </c>
      <c r="AC9" s="135">
        <v>101.60000000000001</v>
      </c>
      <c r="AD9" s="135">
        <v>0</v>
      </c>
      <c r="AE9" s="135">
        <v>104</v>
      </c>
      <c r="AF9" s="135">
        <v>784</v>
      </c>
      <c r="AG9" s="135">
        <v>262.39999999999998</v>
      </c>
      <c r="AH9" s="135">
        <v>0</v>
      </c>
      <c r="AI9" s="135">
        <v>0</v>
      </c>
      <c r="AJ9" s="135">
        <v>504</v>
      </c>
      <c r="AK9" s="135">
        <v>0</v>
      </c>
      <c r="AL9" s="135">
        <v>24</v>
      </c>
      <c r="AM9" s="135">
        <v>0</v>
      </c>
      <c r="AN9" s="135">
        <v>8</v>
      </c>
      <c r="AO9" s="135">
        <v>403.2</v>
      </c>
      <c r="AP9" s="135">
        <v>349.2</v>
      </c>
      <c r="AQ9" s="135">
        <v>0</v>
      </c>
      <c r="AR9" s="135">
        <v>0</v>
      </c>
      <c r="AS9" s="135">
        <v>0</v>
      </c>
      <c r="AT9" s="135">
        <v>0</v>
      </c>
      <c r="AU9" s="135"/>
      <c r="AV9" s="135">
        <v>2798.4</v>
      </c>
      <c r="AW9" s="135"/>
      <c r="AX9" s="136">
        <v>6353.6</v>
      </c>
      <c r="AY9" s="131"/>
      <c r="AZ9" s="132"/>
      <c r="BA9" s="132"/>
      <c r="BB9" s="132"/>
    </row>
    <row r="10" spans="1:54" s="133" customFormat="1" x14ac:dyDescent="0.2">
      <c r="A10" s="134" t="s">
        <v>6</v>
      </c>
      <c r="B10" s="135">
        <v>1.07</v>
      </c>
      <c r="C10" s="135">
        <v>0</v>
      </c>
      <c r="D10" s="135"/>
      <c r="E10" s="135">
        <v>1317</v>
      </c>
      <c r="F10" s="135"/>
      <c r="G10" s="135">
        <v>1284</v>
      </c>
      <c r="H10" s="135"/>
      <c r="I10" s="135">
        <v>1221</v>
      </c>
      <c r="J10" s="135"/>
      <c r="K10" s="135">
        <v>2505</v>
      </c>
      <c r="L10" s="135">
        <v>1.6</v>
      </c>
      <c r="M10" s="135">
        <v>3.2</v>
      </c>
      <c r="N10" s="135">
        <v>32.4</v>
      </c>
      <c r="O10" s="135">
        <v>926.4</v>
      </c>
      <c r="P10" s="135">
        <v>0</v>
      </c>
      <c r="Q10" s="135">
        <v>578.4</v>
      </c>
      <c r="R10" s="135">
        <v>527.20000000000005</v>
      </c>
      <c r="S10" s="135">
        <v>0</v>
      </c>
      <c r="T10" s="135">
        <v>0</v>
      </c>
      <c r="U10" s="135">
        <v>0</v>
      </c>
      <c r="V10" s="135">
        <v>432</v>
      </c>
      <c r="W10" s="135">
        <v>356</v>
      </c>
      <c r="X10" s="135">
        <v>561.6</v>
      </c>
      <c r="Y10" s="135">
        <v>500.8</v>
      </c>
      <c r="Z10" s="135">
        <v>0</v>
      </c>
      <c r="AA10" s="135">
        <v>0</v>
      </c>
      <c r="AB10" s="135">
        <v>22.400000000000002</v>
      </c>
      <c r="AC10" s="135">
        <v>100.8</v>
      </c>
      <c r="AD10" s="135">
        <v>0</v>
      </c>
      <c r="AE10" s="135">
        <v>100.8</v>
      </c>
      <c r="AF10" s="135">
        <v>737.6</v>
      </c>
      <c r="AG10" s="135">
        <v>252.8</v>
      </c>
      <c r="AH10" s="135">
        <v>0</v>
      </c>
      <c r="AI10" s="135">
        <v>0</v>
      </c>
      <c r="AJ10" s="135">
        <v>448</v>
      </c>
      <c r="AK10" s="135">
        <v>0</v>
      </c>
      <c r="AL10" s="135">
        <v>18.400000000000002</v>
      </c>
      <c r="AM10" s="135">
        <v>0</v>
      </c>
      <c r="AN10" s="135">
        <v>7.2</v>
      </c>
      <c r="AO10" s="135">
        <v>380.8</v>
      </c>
      <c r="AP10" s="135">
        <v>324</v>
      </c>
      <c r="AQ10" s="135">
        <v>0</v>
      </c>
      <c r="AR10" s="135">
        <v>0</v>
      </c>
      <c r="AS10" s="135">
        <v>0</v>
      </c>
      <c r="AT10" s="135">
        <v>0</v>
      </c>
      <c r="AU10" s="135"/>
      <c r="AV10" s="135">
        <v>2631.2000000000003</v>
      </c>
      <c r="AW10" s="135"/>
      <c r="AX10" s="136">
        <v>6353.6</v>
      </c>
      <c r="AY10" s="131"/>
      <c r="AZ10" s="132"/>
      <c r="BA10" s="132"/>
      <c r="BB10" s="132"/>
    </row>
    <row r="11" spans="1:54" s="133" customFormat="1" x14ac:dyDescent="0.2">
      <c r="A11" s="134" t="s">
        <v>7</v>
      </c>
      <c r="B11" s="135">
        <v>1.036</v>
      </c>
      <c r="C11" s="135">
        <v>0</v>
      </c>
      <c r="D11" s="135"/>
      <c r="E11" s="135">
        <v>1305</v>
      </c>
      <c r="F11" s="135"/>
      <c r="G11" s="135">
        <v>1308</v>
      </c>
      <c r="H11" s="135"/>
      <c r="I11" s="135">
        <v>1248</v>
      </c>
      <c r="J11" s="135"/>
      <c r="K11" s="135">
        <v>2517</v>
      </c>
      <c r="L11" s="135">
        <v>2.4</v>
      </c>
      <c r="M11" s="135">
        <v>2.4</v>
      </c>
      <c r="N11" s="135">
        <v>32.4</v>
      </c>
      <c r="O11" s="135">
        <v>938.4</v>
      </c>
      <c r="P11" s="135">
        <v>0</v>
      </c>
      <c r="Q11" s="135">
        <v>577.6</v>
      </c>
      <c r="R11" s="135">
        <v>532</v>
      </c>
      <c r="S11" s="135">
        <v>0</v>
      </c>
      <c r="T11" s="135">
        <v>0</v>
      </c>
      <c r="U11" s="135">
        <v>0.8</v>
      </c>
      <c r="V11" s="135">
        <v>439.2</v>
      </c>
      <c r="W11" s="135">
        <v>354.40000000000003</v>
      </c>
      <c r="X11" s="135">
        <v>583.20000000000005</v>
      </c>
      <c r="Y11" s="135">
        <v>524.79999999999995</v>
      </c>
      <c r="Z11" s="135">
        <v>0</v>
      </c>
      <c r="AA11" s="135">
        <v>0</v>
      </c>
      <c r="AB11" s="135">
        <v>21.6</v>
      </c>
      <c r="AC11" s="135">
        <v>100.8</v>
      </c>
      <c r="AD11" s="135">
        <v>0</v>
      </c>
      <c r="AE11" s="135">
        <v>98.4</v>
      </c>
      <c r="AF11" s="135">
        <v>740.80000000000007</v>
      </c>
      <c r="AG11" s="135">
        <v>241.6</v>
      </c>
      <c r="AH11" s="135">
        <v>0</v>
      </c>
      <c r="AI11" s="135">
        <v>0</v>
      </c>
      <c r="AJ11" s="135">
        <v>442.40000000000003</v>
      </c>
      <c r="AK11" s="135">
        <v>0</v>
      </c>
      <c r="AL11" s="135">
        <v>16.8</v>
      </c>
      <c r="AM11" s="135">
        <v>0</v>
      </c>
      <c r="AN11" s="135">
        <v>8</v>
      </c>
      <c r="AO11" s="135">
        <v>384.8</v>
      </c>
      <c r="AP11" s="135">
        <v>325.2</v>
      </c>
      <c r="AQ11" s="135">
        <v>0</v>
      </c>
      <c r="AR11" s="135">
        <v>0</v>
      </c>
      <c r="AS11" s="135">
        <v>0</v>
      </c>
      <c r="AT11" s="135">
        <v>0.8</v>
      </c>
      <c r="AU11" s="135"/>
      <c r="AV11" s="135">
        <v>2560.8000000000002</v>
      </c>
      <c r="AW11" s="135"/>
      <c r="AX11" s="136">
        <v>6353.6</v>
      </c>
      <c r="AY11" s="131"/>
      <c r="AZ11" s="132"/>
      <c r="BA11" s="132"/>
      <c r="BB11" s="132"/>
    </row>
    <row r="12" spans="1:54" s="133" customFormat="1" x14ac:dyDescent="0.2">
      <c r="A12" s="134" t="s">
        <v>8</v>
      </c>
      <c r="B12" s="135">
        <v>1.0550000000000002</v>
      </c>
      <c r="C12" s="135">
        <v>0</v>
      </c>
      <c r="D12" s="135"/>
      <c r="E12" s="135">
        <v>1380</v>
      </c>
      <c r="F12" s="135"/>
      <c r="G12" s="135">
        <v>1452</v>
      </c>
      <c r="H12" s="135"/>
      <c r="I12" s="135">
        <v>1323</v>
      </c>
      <c r="J12" s="135"/>
      <c r="K12" s="135">
        <v>2787</v>
      </c>
      <c r="L12" s="135">
        <v>1.6</v>
      </c>
      <c r="M12" s="135">
        <v>3.2</v>
      </c>
      <c r="N12" s="135">
        <v>33.6</v>
      </c>
      <c r="O12" s="135">
        <v>1099.2</v>
      </c>
      <c r="P12" s="135">
        <v>0</v>
      </c>
      <c r="Q12" s="135">
        <v>624</v>
      </c>
      <c r="R12" s="135">
        <v>571.20000000000005</v>
      </c>
      <c r="S12" s="135">
        <v>0</v>
      </c>
      <c r="T12" s="135">
        <v>0</v>
      </c>
      <c r="U12" s="135">
        <v>0</v>
      </c>
      <c r="V12" s="135">
        <v>472.8</v>
      </c>
      <c r="W12" s="135">
        <v>420</v>
      </c>
      <c r="X12" s="135">
        <v>620.80000000000007</v>
      </c>
      <c r="Y12" s="135">
        <v>575.20000000000005</v>
      </c>
      <c r="Z12" s="135">
        <v>0</v>
      </c>
      <c r="AA12" s="135">
        <v>0</v>
      </c>
      <c r="AB12" s="135">
        <v>22.400000000000002</v>
      </c>
      <c r="AC12" s="135">
        <v>97.600000000000009</v>
      </c>
      <c r="AD12" s="135">
        <v>0</v>
      </c>
      <c r="AE12" s="135">
        <v>104.8</v>
      </c>
      <c r="AF12" s="135">
        <v>791.2</v>
      </c>
      <c r="AG12" s="135">
        <v>239.20000000000002</v>
      </c>
      <c r="AH12" s="135">
        <v>0</v>
      </c>
      <c r="AI12" s="135">
        <v>0</v>
      </c>
      <c r="AJ12" s="135">
        <v>432.8</v>
      </c>
      <c r="AK12" s="135">
        <v>0</v>
      </c>
      <c r="AL12" s="135">
        <v>18.400000000000002</v>
      </c>
      <c r="AM12" s="135">
        <v>0</v>
      </c>
      <c r="AN12" s="135">
        <v>48</v>
      </c>
      <c r="AO12" s="135">
        <v>409.6</v>
      </c>
      <c r="AP12" s="135">
        <v>345.6</v>
      </c>
      <c r="AQ12" s="135">
        <v>0</v>
      </c>
      <c r="AR12" s="135">
        <v>0</v>
      </c>
      <c r="AS12" s="135">
        <v>0</v>
      </c>
      <c r="AT12" s="135">
        <v>0</v>
      </c>
      <c r="AU12" s="135"/>
      <c r="AV12" s="135">
        <v>2666.4</v>
      </c>
      <c r="AW12" s="135"/>
      <c r="AX12" s="136">
        <v>6353.6</v>
      </c>
      <c r="AY12" s="131"/>
      <c r="AZ12" s="132"/>
      <c r="BA12" s="132"/>
      <c r="BB12" s="132"/>
    </row>
    <row r="13" spans="1:54" s="133" customFormat="1" x14ac:dyDescent="0.2">
      <c r="A13" s="134" t="s">
        <v>9</v>
      </c>
      <c r="B13" s="135">
        <v>0.99399999999999999</v>
      </c>
      <c r="C13" s="135">
        <v>0</v>
      </c>
      <c r="D13" s="135"/>
      <c r="E13" s="135">
        <v>1659</v>
      </c>
      <c r="F13" s="135"/>
      <c r="G13" s="135">
        <v>1701</v>
      </c>
      <c r="H13" s="135"/>
      <c r="I13" s="135">
        <v>1512</v>
      </c>
      <c r="J13" s="135"/>
      <c r="K13" s="135">
        <v>3081</v>
      </c>
      <c r="L13" s="135">
        <v>1.6</v>
      </c>
      <c r="M13" s="135">
        <v>3.2</v>
      </c>
      <c r="N13" s="135">
        <v>32.4</v>
      </c>
      <c r="O13" s="135">
        <v>1149.6000000000001</v>
      </c>
      <c r="P13" s="135">
        <v>0</v>
      </c>
      <c r="Q13" s="135">
        <v>720</v>
      </c>
      <c r="R13" s="135">
        <v>656</v>
      </c>
      <c r="S13" s="135">
        <v>0</v>
      </c>
      <c r="T13" s="135">
        <v>0</v>
      </c>
      <c r="U13" s="135">
        <v>0</v>
      </c>
      <c r="V13" s="135">
        <v>514.4</v>
      </c>
      <c r="W13" s="135">
        <v>512</v>
      </c>
      <c r="X13" s="135">
        <v>692.80000000000007</v>
      </c>
      <c r="Y13" s="135">
        <v>652.80000000000007</v>
      </c>
      <c r="Z13" s="135">
        <v>0</v>
      </c>
      <c r="AA13" s="135">
        <v>0</v>
      </c>
      <c r="AB13" s="135">
        <v>43.2</v>
      </c>
      <c r="AC13" s="135">
        <v>132</v>
      </c>
      <c r="AD13" s="135">
        <v>0</v>
      </c>
      <c r="AE13" s="135">
        <v>104.8</v>
      </c>
      <c r="AF13" s="135">
        <v>830.4</v>
      </c>
      <c r="AG13" s="135">
        <v>378.40000000000003</v>
      </c>
      <c r="AH13" s="135">
        <v>0.8</v>
      </c>
      <c r="AI13" s="135">
        <v>0</v>
      </c>
      <c r="AJ13" s="135">
        <v>488.8</v>
      </c>
      <c r="AK13" s="135">
        <v>0</v>
      </c>
      <c r="AL13" s="135">
        <v>17.600000000000001</v>
      </c>
      <c r="AM13" s="135">
        <v>0</v>
      </c>
      <c r="AN13" s="135">
        <v>147.20000000000002</v>
      </c>
      <c r="AO13" s="135">
        <v>456</v>
      </c>
      <c r="AP13" s="135">
        <v>399.6</v>
      </c>
      <c r="AQ13" s="135">
        <v>0</v>
      </c>
      <c r="AR13" s="135">
        <v>0</v>
      </c>
      <c r="AS13" s="135">
        <v>0</v>
      </c>
      <c r="AT13" s="135">
        <v>0</v>
      </c>
      <c r="AU13" s="135"/>
      <c r="AV13" s="135">
        <v>2930.4</v>
      </c>
      <c r="AW13" s="135"/>
      <c r="AX13" s="136">
        <v>6353.6</v>
      </c>
      <c r="AY13" s="131"/>
      <c r="AZ13" s="132"/>
      <c r="BA13" s="132"/>
      <c r="BB13" s="132"/>
    </row>
    <row r="14" spans="1:54" s="133" customFormat="1" x14ac:dyDescent="0.2">
      <c r="A14" s="134" t="s">
        <v>10</v>
      </c>
      <c r="B14" s="135">
        <v>9.4E-2</v>
      </c>
      <c r="C14" s="135">
        <v>0</v>
      </c>
      <c r="D14" s="135"/>
      <c r="E14" s="135">
        <v>2064</v>
      </c>
      <c r="F14" s="135"/>
      <c r="G14" s="135">
        <v>1941</v>
      </c>
      <c r="H14" s="135"/>
      <c r="I14" s="135">
        <v>2022</v>
      </c>
      <c r="J14" s="135"/>
      <c r="K14" s="135">
        <v>3162</v>
      </c>
      <c r="L14" s="135">
        <v>1.6</v>
      </c>
      <c r="M14" s="135">
        <v>2.4</v>
      </c>
      <c r="N14" s="135">
        <v>30</v>
      </c>
      <c r="O14" s="135">
        <v>858</v>
      </c>
      <c r="P14" s="135">
        <v>0</v>
      </c>
      <c r="Q14" s="135">
        <v>813.6</v>
      </c>
      <c r="R14" s="135">
        <v>831.2</v>
      </c>
      <c r="S14" s="135">
        <v>0</v>
      </c>
      <c r="T14" s="135">
        <v>0</v>
      </c>
      <c r="U14" s="135">
        <v>0.8</v>
      </c>
      <c r="V14" s="135">
        <v>635.20000000000005</v>
      </c>
      <c r="W14" s="135">
        <v>562.4</v>
      </c>
      <c r="X14" s="135">
        <v>756</v>
      </c>
      <c r="Y14" s="135">
        <v>701.6</v>
      </c>
      <c r="Z14" s="135">
        <v>0</v>
      </c>
      <c r="AA14" s="135">
        <v>0</v>
      </c>
      <c r="AB14" s="135">
        <v>83.2</v>
      </c>
      <c r="AC14" s="135">
        <v>407.2</v>
      </c>
      <c r="AD14" s="135">
        <v>0</v>
      </c>
      <c r="AE14" s="135">
        <v>108</v>
      </c>
      <c r="AF14" s="135">
        <v>938.4</v>
      </c>
      <c r="AG14" s="135">
        <v>612.80000000000007</v>
      </c>
      <c r="AH14" s="135">
        <v>0</v>
      </c>
      <c r="AI14" s="135">
        <v>0</v>
      </c>
      <c r="AJ14" s="135">
        <v>621.6</v>
      </c>
      <c r="AK14" s="135">
        <v>0</v>
      </c>
      <c r="AL14" s="135">
        <v>18.400000000000002</v>
      </c>
      <c r="AM14" s="135">
        <v>0</v>
      </c>
      <c r="AN14" s="135">
        <v>176.8</v>
      </c>
      <c r="AO14" s="135">
        <v>527.20000000000005</v>
      </c>
      <c r="AP14" s="135">
        <v>468</v>
      </c>
      <c r="AQ14" s="135">
        <v>0</v>
      </c>
      <c r="AR14" s="135">
        <v>0</v>
      </c>
      <c r="AS14" s="135">
        <v>0</v>
      </c>
      <c r="AT14" s="135">
        <v>0</v>
      </c>
      <c r="AU14" s="135"/>
      <c r="AV14" s="135">
        <v>3713.6</v>
      </c>
      <c r="AW14" s="135"/>
      <c r="AX14" s="136">
        <v>6353.6</v>
      </c>
      <c r="AY14" s="131"/>
      <c r="AZ14" s="132"/>
      <c r="BA14" s="132"/>
      <c r="BB14" s="132"/>
    </row>
    <row r="15" spans="1:54" s="133" customFormat="1" x14ac:dyDescent="0.2">
      <c r="A15" s="134" t="s">
        <v>11</v>
      </c>
      <c r="B15" s="135">
        <v>0.10600000000000001</v>
      </c>
      <c r="C15" s="135">
        <v>0</v>
      </c>
      <c r="D15" s="135"/>
      <c r="E15" s="135">
        <v>2427</v>
      </c>
      <c r="F15" s="135"/>
      <c r="G15" s="135">
        <v>2421</v>
      </c>
      <c r="H15" s="135"/>
      <c r="I15" s="135">
        <v>2454</v>
      </c>
      <c r="J15" s="135"/>
      <c r="K15" s="135">
        <v>3669</v>
      </c>
      <c r="L15" s="135">
        <v>0.8</v>
      </c>
      <c r="M15" s="135">
        <v>3.2</v>
      </c>
      <c r="N15" s="135">
        <v>34.800000000000004</v>
      </c>
      <c r="O15" s="135">
        <v>830.4</v>
      </c>
      <c r="P15" s="135">
        <v>0</v>
      </c>
      <c r="Q15" s="135">
        <v>924.80000000000007</v>
      </c>
      <c r="R15" s="135">
        <v>929.6</v>
      </c>
      <c r="S15" s="135">
        <v>0</v>
      </c>
      <c r="T15" s="135">
        <v>0</v>
      </c>
      <c r="U15" s="135">
        <v>0</v>
      </c>
      <c r="V15" s="135">
        <v>739.2</v>
      </c>
      <c r="W15" s="135">
        <v>720.80000000000007</v>
      </c>
      <c r="X15" s="135">
        <v>840.80000000000007</v>
      </c>
      <c r="Y15" s="135">
        <v>826.4</v>
      </c>
      <c r="Z15" s="135">
        <v>0</v>
      </c>
      <c r="AA15" s="135">
        <v>0</v>
      </c>
      <c r="AB15" s="135">
        <v>120</v>
      </c>
      <c r="AC15" s="135">
        <v>652</v>
      </c>
      <c r="AD15" s="135">
        <v>0</v>
      </c>
      <c r="AE15" s="135">
        <v>123.2</v>
      </c>
      <c r="AF15" s="135">
        <v>1213.6000000000001</v>
      </c>
      <c r="AG15" s="135">
        <v>733.6</v>
      </c>
      <c r="AH15" s="135">
        <v>0</v>
      </c>
      <c r="AI15" s="135">
        <v>0</v>
      </c>
      <c r="AJ15" s="135">
        <v>733.6</v>
      </c>
      <c r="AK15" s="135">
        <v>0</v>
      </c>
      <c r="AL15" s="135">
        <v>18.400000000000002</v>
      </c>
      <c r="AM15" s="135">
        <v>0</v>
      </c>
      <c r="AN15" s="135">
        <v>202.4</v>
      </c>
      <c r="AO15" s="135">
        <v>644</v>
      </c>
      <c r="AP15" s="135">
        <v>626.4</v>
      </c>
      <c r="AQ15" s="135">
        <v>0</v>
      </c>
      <c r="AR15" s="135">
        <v>0</v>
      </c>
      <c r="AS15" s="135">
        <v>0</v>
      </c>
      <c r="AT15" s="135">
        <v>0</v>
      </c>
      <c r="AU15" s="135"/>
      <c r="AV15" s="135">
        <v>4567.2</v>
      </c>
      <c r="AW15" s="135"/>
      <c r="AX15" s="136">
        <v>6353.6</v>
      </c>
      <c r="AY15" s="131"/>
      <c r="AZ15" s="132"/>
      <c r="BA15" s="132"/>
      <c r="BB15" s="132"/>
    </row>
    <row r="16" spans="1:54" s="133" customFormat="1" x14ac:dyDescent="0.2">
      <c r="A16" s="134" t="s">
        <v>12</v>
      </c>
      <c r="B16" s="135">
        <v>0.10300000000000001</v>
      </c>
      <c r="C16" s="135">
        <v>0</v>
      </c>
      <c r="D16" s="135"/>
      <c r="E16" s="135">
        <v>2733</v>
      </c>
      <c r="F16" s="135"/>
      <c r="G16" s="135">
        <v>2565</v>
      </c>
      <c r="H16" s="135"/>
      <c r="I16" s="135">
        <v>2685</v>
      </c>
      <c r="J16" s="135"/>
      <c r="K16" s="135">
        <v>3870</v>
      </c>
      <c r="L16" s="135">
        <v>0.8</v>
      </c>
      <c r="M16" s="135">
        <v>2.4</v>
      </c>
      <c r="N16" s="135">
        <v>34.800000000000004</v>
      </c>
      <c r="O16" s="135">
        <v>640.80000000000007</v>
      </c>
      <c r="P16" s="135">
        <v>0</v>
      </c>
      <c r="Q16" s="135">
        <v>1032</v>
      </c>
      <c r="R16" s="135">
        <v>1097.6000000000001</v>
      </c>
      <c r="S16" s="135">
        <v>0</v>
      </c>
      <c r="T16" s="135">
        <v>0</v>
      </c>
      <c r="U16" s="135">
        <v>0</v>
      </c>
      <c r="V16" s="135">
        <v>778.4</v>
      </c>
      <c r="W16" s="135">
        <v>793.6</v>
      </c>
      <c r="X16" s="135">
        <v>918.4</v>
      </c>
      <c r="Y16" s="135">
        <v>931.2</v>
      </c>
      <c r="Z16" s="135">
        <v>0</v>
      </c>
      <c r="AA16" s="135">
        <v>0</v>
      </c>
      <c r="AB16" s="135">
        <v>127.2</v>
      </c>
      <c r="AC16" s="135">
        <v>639.20000000000005</v>
      </c>
      <c r="AD16" s="135">
        <v>0</v>
      </c>
      <c r="AE16" s="135">
        <v>140</v>
      </c>
      <c r="AF16" s="135">
        <v>1272</v>
      </c>
      <c r="AG16" s="135">
        <v>796.80000000000007</v>
      </c>
      <c r="AH16" s="135">
        <v>0</v>
      </c>
      <c r="AI16" s="135">
        <v>0</v>
      </c>
      <c r="AJ16" s="135">
        <v>845.6</v>
      </c>
      <c r="AK16" s="135">
        <v>0</v>
      </c>
      <c r="AL16" s="135">
        <v>19.2</v>
      </c>
      <c r="AM16" s="135">
        <v>0</v>
      </c>
      <c r="AN16" s="135">
        <v>176</v>
      </c>
      <c r="AO16" s="135">
        <v>764</v>
      </c>
      <c r="AP16" s="135">
        <v>793.2</v>
      </c>
      <c r="AQ16" s="135">
        <v>0</v>
      </c>
      <c r="AR16" s="135">
        <v>0</v>
      </c>
      <c r="AS16" s="135">
        <v>0</v>
      </c>
      <c r="AT16" s="135">
        <v>0</v>
      </c>
      <c r="AU16" s="135"/>
      <c r="AV16" s="135">
        <v>5192</v>
      </c>
      <c r="AW16" s="135"/>
      <c r="AX16" s="136">
        <v>6353.6</v>
      </c>
      <c r="AY16" s="131"/>
      <c r="AZ16" s="132"/>
      <c r="BA16" s="132"/>
      <c r="BB16" s="132"/>
    </row>
    <row r="17" spans="1:54" s="133" customFormat="1" x14ac:dyDescent="0.2">
      <c r="A17" s="134" t="s">
        <v>13</v>
      </c>
      <c r="B17" s="135">
        <v>0.12100000000000001</v>
      </c>
      <c r="C17" s="135">
        <v>0</v>
      </c>
      <c r="D17" s="135"/>
      <c r="E17" s="135">
        <v>2910</v>
      </c>
      <c r="F17" s="135"/>
      <c r="G17" s="135">
        <v>2568</v>
      </c>
      <c r="H17" s="135"/>
      <c r="I17" s="135">
        <v>2913</v>
      </c>
      <c r="J17" s="135"/>
      <c r="K17" s="135">
        <v>3972</v>
      </c>
      <c r="L17" s="135">
        <v>0.8</v>
      </c>
      <c r="M17" s="135">
        <v>3.2</v>
      </c>
      <c r="N17" s="135">
        <v>36</v>
      </c>
      <c r="O17" s="135">
        <v>621.6</v>
      </c>
      <c r="P17" s="135">
        <v>0</v>
      </c>
      <c r="Q17" s="135">
        <v>1067.2</v>
      </c>
      <c r="R17" s="135">
        <v>1288.8</v>
      </c>
      <c r="S17" s="135">
        <v>0</v>
      </c>
      <c r="T17" s="135">
        <v>0</v>
      </c>
      <c r="U17" s="135">
        <v>0.8</v>
      </c>
      <c r="V17" s="135">
        <v>825.6</v>
      </c>
      <c r="W17" s="135">
        <v>774.4</v>
      </c>
      <c r="X17" s="135">
        <v>948</v>
      </c>
      <c r="Y17" s="135">
        <v>982.4</v>
      </c>
      <c r="Z17" s="135">
        <v>0</v>
      </c>
      <c r="AA17" s="135">
        <v>0</v>
      </c>
      <c r="AB17" s="135">
        <v>96</v>
      </c>
      <c r="AC17" s="135">
        <v>640.80000000000007</v>
      </c>
      <c r="AD17" s="135">
        <v>0</v>
      </c>
      <c r="AE17" s="135">
        <v>142.4</v>
      </c>
      <c r="AF17" s="135">
        <v>1300</v>
      </c>
      <c r="AG17" s="135">
        <v>866.4</v>
      </c>
      <c r="AH17" s="135">
        <v>0</v>
      </c>
      <c r="AI17" s="135">
        <v>0</v>
      </c>
      <c r="AJ17" s="135">
        <v>828.80000000000007</v>
      </c>
      <c r="AK17" s="135">
        <v>0</v>
      </c>
      <c r="AL17" s="135">
        <v>20</v>
      </c>
      <c r="AM17" s="135">
        <v>0</v>
      </c>
      <c r="AN17" s="135">
        <v>143.20000000000002</v>
      </c>
      <c r="AO17" s="135">
        <v>833.6</v>
      </c>
      <c r="AP17" s="135">
        <v>906</v>
      </c>
      <c r="AQ17" s="135">
        <v>0</v>
      </c>
      <c r="AR17" s="135">
        <v>0</v>
      </c>
      <c r="AS17" s="135">
        <v>0</v>
      </c>
      <c r="AT17" s="135">
        <v>0</v>
      </c>
      <c r="AU17" s="135"/>
      <c r="AV17" s="135">
        <v>5737.6</v>
      </c>
      <c r="AW17" s="135"/>
      <c r="AX17" s="136">
        <v>6353.6</v>
      </c>
      <c r="AY17" s="131"/>
      <c r="AZ17" s="132"/>
      <c r="BA17" s="132"/>
      <c r="BB17" s="132"/>
    </row>
    <row r="18" spans="1:54" s="133" customFormat="1" x14ac:dyDescent="0.2">
      <c r="A18" s="134" t="s">
        <v>14</v>
      </c>
      <c r="B18" s="135">
        <v>0.10100000000000001</v>
      </c>
      <c r="C18" s="135">
        <v>0</v>
      </c>
      <c r="D18" s="135"/>
      <c r="E18" s="135">
        <v>3000</v>
      </c>
      <c r="F18" s="135"/>
      <c r="G18" s="135">
        <v>2586</v>
      </c>
      <c r="H18" s="135"/>
      <c r="I18" s="135">
        <v>3066</v>
      </c>
      <c r="J18" s="135"/>
      <c r="K18" s="135">
        <v>3984</v>
      </c>
      <c r="L18" s="135">
        <v>0.8</v>
      </c>
      <c r="M18" s="135">
        <v>2.4</v>
      </c>
      <c r="N18" s="135">
        <v>34.800000000000004</v>
      </c>
      <c r="O18" s="135">
        <v>601.20000000000005</v>
      </c>
      <c r="P18" s="135">
        <v>0</v>
      </c>
      <c r="Q18" s="135">
        <v>1099.2</v>
      </c>
      <c r="R18" s="135">
        <v>1533.6000000000001</v>
      </c>
      <c r="S18" s="135">
        <v>0</v>
      </c>
      <c r="T18" s="135">
        <v>0</v>
      </c>
      <c r="U18" s="135">
        <v>0</v>
      </c>
      <c r="V18" s="135">
        <v>832</v>
      </c>
      <c r="W18" s="135">
        <v>762.4</v>
      </c>
      <c r="X18" s="135">
        <v>940.80000000000007</v>
      </c>
      <c r="Y18" s="135">
        <v>958.4</v>
      </c>
      <c r="Z18" s="135">
        <v>0</v>
      </c>
      <c r="AA18" s="135">
        <v>0</v>
      </c>
      <c r="AB18" s="135">
        <v>95.2</v>
      </c>
      <c r="AC18" s="135">
        <v>561.6</v>
      </c>
      <c r="AD18" s="135">
        <v>0</v>
      </c>
      <c r="AE18" s="135">
        <v>139.20000000000002</v>
      </c>
      <c r="AF18" s="135">
        <v>1326.4</v>
      </c>
      <c r="AG18" s="135">
        <v>891.2</v>
      </c>
      <c r="AH18" s="135">
        <v>0</v>
      </c>
      <c r="AI18" s="135">
        <v>0</v>
      </c>
      <c r="AJ18" s="135">
        <v>873.6</v>
      </c>
      <c r="AK18" s="135">
        <v>0</v>
      </c>
      <c r="AL18" s="135">
        <v>21.6</v>
      </c>
      <c r="AM18" s="135">
        <v>0</v>
      </c>
      <c r="AN18" s="135">
        <v>159.20000000000002</v>
      </c>
      <c r="AO18" s="135">
        <v>871.2</v>
      </c>
      <c r="AP18" s="135">
        <v>894</v>
      </c>
      <c r="AQ18" s="135">
        <v>0</v>
      </c>
      <c r="AR18" s="135">
        <v>0</v>
      </c>
      <c r="AS18" s="135">
        <v>0</v>
      </c>
      <c r="AT18" s="135">
        <v>0</v>
      </c>
      <c r="AU18" s="135"/>
      <c r="AV18" s="135">
        <v>5931.2</v>
      </c>
      <c r="AW18" s="135"/>
      <c r="AX18" s="136">
        <v>6353.6</v>
      </c>
      <c r="AY18" s="131"/>
      <c r="AZ18" s="132"/>
      <c r="BA18" s="132"/>
      <c r="BB18" s="132"/>
    </row>
    <row r="19" spans="1:54" s="133" customFormat="1" x14ac:dyDescent="0.2">
      <c r="A19" s="134" t="s">
        <v>15</v>
      </c>
      <c r="B19" s="135">
        <v>0.125</v>
      </c>
      <c r="C19" s="135">
        <v>0</v>
      </c>
      <c r="D19" s="135"/>
      <c r="E19" s="135">
        <v>2991</v>
      </c>
      <c r="F19" s="135"/>
      <c r="G19" s="135">
        <v>2481</v>
      </c>
      <c r="H19" s="135"/>
      <c r="I19" s="135">
        <v>3171</v>
      </c>
      <c r="J19" s="135"/>
      <c r="K19" s="135">
        <v>4008</v>
      </c>
      <c r="L19" s="135">
        <v>0.8</v>
      </c>
      <c r="M19" s="135">
        <v>3.2</v>
      </c>
      <c r="N19" s="135">
        <v>33.6</v>
      </c>
      <c r="O19" s="135">
        <v>592.80000000000007</v>
      </c>
      <c r="P19" s="135">
        <v>0</v>
      </c>
      <c r="Q19" s="135">
        <v>1127.2</v>
      </c>
      <c r="R19" s="135">
        <v>1525.6000000000001</v>
      </c>
      <c r="S19" s="135">
        <v>0</v>
      </c>
      <c r="T19" s="135">
        <v>0</v>
      </c>
      <c r="U19" s="135">
        <v>0.8</v>
      </c>
      <c r="V19" s="135">
        <v>834.4</v>
      </c>
      <c r="W19" s="135">
        <v>717.6</v>
      </c>
      <c r="X19" s="135">
        <v>976</v>
      </c>
      <c r="Y19" s="135">
        <v>969.6</v>
      </c>
      <c r="Z19" s="135">
        <v>0</v>
      </c>
      <c r="AA19" s="135">
        <v>0</v>
      </c>
      <c r="AB19" s="135">
        <v>95.2</v>
      </c>
      <c r="AC19" s="135">
        <v>640</v>
      </c>
      <c r="AD19" s="135">
        <v>0</v>
      </c>
      <c r="AE19" s="135">
        <v>152.80000000000001</v>
      </c>
      <c r="AF19" s="135">
        <v>1210.4000000000001</v>
      </c>
      <c r="AG19" s="135">
        <v>852</v>
      </c>
      <c r="AH19" s="135">
        <v>0.8</v>
      </c>
      <c r="AI19" s="135">
        <v>0</v>
      </c>
      <c r="AJ19" s="135">
        <v>940</v>
      </c>
      <c r="AK19" s="135">
        <v>0.8</v>
      </c>
      <c r="AL19" s="135">
        <v>21.6</v>
      </c>
      <c r="AM19" s="135">
        <v>0</v>
      </c>
      <c r="AN19" s="135">
        <v>160</v>
      </c>
      <c r="AO19" s="135">
        <v>859.2</v>
      </c>
      <c r="AP19" s="135">
        <v>907.2</v>
      </c>
      <c r="AQ19" s="135">
        <v>0</v>
      </c>
      <c r="AR19" s="135">
        <v>0</v>
      </c>
      <c r="AS19" s="135">
        <v>0</v>
      </c>
      <c r="AT19" s="135">
        <v>0</v>
      </c>
      <c r="AU19" s="135"/>
      <c r="AV19" s="135">
        <v>6177.6</v>
      </c>
      <c r="AW19" s="135"/>
      <c r="AX19" s="136">
        <v>6353.6</v>
      </c>
      <c r="AY19" s="131"/>
      <c r="AZ19" s="132"/>
      <c r="BA19" s="132"/>
      <c r="BB19" s="132"/>
    </row>
    <row r="20" spans="1:54" s="133" customFormat="1" x14ac:dyDescent="0.2">
      <c r="A20" s="134" t="s">
        <v>16</v>
      </c>
      <c r="B20" s="135">
        <v>0.10600000000000001</v>
      </c>
      <c r="C20" s="135">
        <v>0</v>
      </c>
      <c r="D20" s="135"/>
      <c r="E20" s="135">
        <v>3024</v>
      </c>
      <c r="F20" s="135"/>
      <c r="G20" s="135">
        <v>2547</v>
      </c>
      <c r="H20" s="135"/>
      <c r="I20" s="135">
        <v>3144</v>
      </c>
      <c r="J20" s="135"/>
      <c r="K20" s="135">
        <v>3984</v>
      </c>
      <c r="L20" s="135">
        <v>1.6</v>
      </c>
      <c r="M20" s="135">
        <v>3.2</v>
      </c>
      <c r="N20" s="135">
        <v>34.800000000000004</v>
      </c>
      <c r="O20" s="135">
        <v>601.20000000000005</v>
      </c>
      <c r="P20" s="135">
        <v>0</v>
      </c>
      <c r="Q20" s="135">
        <v>1102.4000000000001</v>
      </c>
      <c r="R20" s="135">
        <v>1475.2</v>
      </c>
      <c r="S20" s="135">
        <v>0</v>
      </c>
      <c r="T20" s="135">
        <v>0</v>
      </c>
      <c r="U20" s="135">
        <v>0</v>
      </c>
      <c r="V20" s="135">
        <v>833.6</v>
      </c>
      <c r="W20" s="135">
        <v>705.6</v>
      </c>
      <c r="X20" s="135">
        <v>971.2</v>
      </c>
      <c r="Y20" s="135">
        <v>979.2</v>
      </c>
      <c r="Z20" s="135">
        <v>0</v>
      </c>
      <c r="AA20" s="135">
        <v>0</v>
      </c>
      <c r="AB20" s="135">
        <v>133.6</v>
      </c>
      <c r="AC20" s="135">
        <v>665.6</v>
      </c>
      <c r="AD20" s="135">
        <v>0</v>
      </c>
      <c r="AE20" s="135">
        <v>152</v>
      </c>
      <c r="AF20" s="135">
        <v>1216.8</v>
      </c>
      <c r="AG20" s="135">
        <v>866.4</v>
      </c>
      <c r="AH20" s="135">
        <v>0</v>
      </c>
      <c r="AI20" s="135">
        <v>0</v>
      </c>
      <c r="AJ20" s="135">
        <v>911.2</v>
      </c>
      <c r="AK20" s="135">
        <v>0</v>
      </c>
      <c r="AL20" s="135">
        <v>20</v>
      </c>
      <c r="AM20" s="135">
        <v>0</v>
      </c>
      <c r="AN20" s="135">
        <v>156</v>
      </c>
      <c r="AO20" s="135">
        <v>899.2</v>
      </c>
      <c r="AP20" s="135">
        <v>914.4</v>
      </c>
      <c r="AQ20" s="135">
        <v>0</v>
      </c>
      <c r="AR20" s="135">
        <v>0</v>
      </c>
      <c r="AS20" s="135">
        <v>0</v>
      </c>
      <c r="AT20" s="135">
        <v>0</v>
      </c>
      <c r="AU20" s="135"/>
      <c r="AV20" s="135">
        <v>6212.8</v>
      </c>
      <c r="AW20" s="135"/>
      <c r="AX20" s="136"/>
      <c r="AY20" s="131"/>
      <c r="AZ20" s="132"/>
      <c r="BA20" s="132"/>
      <c r="BB20" s="132"/>
    </row>
    <row r="21" spans="1:54" s="133" customFormat="1" x14ac:dyDescent="0.2">
      <c r="A21" s="134" t="s">
        <v>17</v>
      </c>
      <c r="B21" s="135">
        <v>0.10700000000000001</v>
      </c>
      <c r="C21" s="135">
        <v>0</v>
      </c>
      <c r="D21" s="135"/>
      <c r="E21" s="135">
        <v>2955</v>
      </c>
      <c r="F21" s="135"/>
      <c r="G21" s="135">
        <v>2412</v>
      </c>
      <c r="H21" s="135"/>
      <c r="I21" s="135">
        <v>3120</v>
      </c>
      <c r="J21" s="135"/>
      <c r="K21" s="135">
        <v>3672</v>
      </c>
      <c r="L21" s="135">
        <v>1.6</v>
      </c>
      <c r="M21" s="135">
        <v>3.2</v>
      </c>
      <c r="N21" s="135">
        <v>34.800000000000004</v>
      </c>
      <c r="O21" s="135">
        <v>363.6</v>
      </c>
      <c r="P21" s="135">
        <v>0</v>
      </c>
      <c r="Q21" s="135">
        <v>1076.8</v>
      </c>
      <c r="R21" s="135">
        <v>1521.6000000000001</v>
      </c>
      <c r="S21" s="135">
        <v>0</v>
      </c>
      <c r="T21" s="135">
        <v>0</v>
      </c>
      <c r="U21" s="135">
        <v>0</v>
      </c>
      <c r="V21" s="135">
        <v>816.80000000000007</v>
      </c>
      <c r="W21" s="135">
        <v>737.6</v>
      </c>
      <c r="X21" s="135">
        <v>925.6</v>
      </c>
      <c r="Y21" s="135">
        <v>960.80000000000007</v>
      </c>
      <c r="Z21" s="135">
        <v>0</v>
      </c>
      <c r="AA21" s="135">
        <v>0</v>
      </c>
      <c r="AB21" s="135">
        <v>81.600000000000009</v>
      </c>
      <c r="AC21" s="135">
        <v>640.80000000000007</v>
      </c>
      <c r="AD21" s="135">
        <v>0</v>
      </c>
      <c r="AE21" s="135">
        <v>143.20000000000002</v>
      </c>
      <c r="AF21" s="135">
        <v>1159.2</v>
      </c>
      <c r="AG21" s="135">
        <v>857.6</v>
      </c>
      <c r="AH21" s="135">
        <v>0</v>
      </c>
      <c r="AI21" s="135">
        <v>0</v>
      </c>
      <c r="AJ21" s="135">
        <v>848</v>
      </c>
      <c r="AK21" s="135">
        <v>0</v>
      </c>
      <c r="AL21" s="135">
        <v>20.8</v>
      </c>
      <c r="AM21" s="135">
        <v>0</v>
      </c>
      <c r="AN21" s="135">
        <v>169.6</v>
      </c>
      <c r="AO21" s="135">
        <v>876</v>
      </c>
      <c r="AP21" s="135">
        <v>885.6</v>
      </c>
      <c r="AQ21" s="135">
        <v>0</v>
      </c>
      <c r="AR21" s="135">
        <v>0</v>
      </c>
      <c r="AS21" s="135">
        <v>0</v>
      </c>
      <c r="AT21" s="135">
        <v>0</v>
      </c>
      <c r="AU21" s="135"/>
      <c r="AV21" s="135">
        <v>6151.2</v>
      </c>
      <c r="AW21" s="135"/>
      <c r="AX21" s="136">
        <v>6353.6</v>
      </c>
      <c r="AY21" s="131"/>
      <c r="AZ21" s="132"/>
      <c r="BA21" s="132"/>
      <c r="BB21" s="132"/>
    </row>
    <row r="22" spans="1:54" s="133" customFormat="1" x14ac:dyDescent="0.2">
      <c r="A22" s="134" t="s">
        <v>18</v>
      </c>
      <c r="B22" s="135">
        <v>0.30599999999999999</v>
      </c>
      <c r="C22" s="135">
        <v>0</v>
      </c>
      <c r="D22" s="135"/>
      <c r="E22" s="135">
        <v>2880</v>
      </c>
      <c r="F22" s="135"/>
      <c r="G22" s="135">
        <v>2562</v>
      </c>
      <c r="H22" s="135"/>
      <c r="I22" s="135">
        <v>3030</v>
      </c>
      <c r="J22" s="135"/>
      <c r="K22" s="135">
        <v>3597</v>
      </c>
      <c r="L22" s="135">
        <v>0.8</v>
      </c>
      <c r="M22" s="135">
        <v>3.2</v>
      </c>
      <c r="N22" s="135">
        <v>36</v>
      </c>
      <c r="O22" s="135">
        <v>354</v>
      </c>
      <c r="P22" s="135">
        <v>0</v>
      </c>
      <c r="Q22" s="135">
        <v>1081.5999999999999</v>
      </c>
      <c r="R22" s="135">
        <v>1488.8</v>
      </c>
      <c r="S22" s="135">
        <v>0</v>
      </c>
      <c r="T22" s="135">
        <v>0</v>
      </c>
      <c r="U22" s="135">
        <v>0.8</v>
      </c>
      <c r="V22" s="135">
        <v>805.6</v>
      </c>
      <c r="W22" s="135">
        <v>709.6</v>
      </c>
      <c r="X22" s="135">
        <v>948</v>
      </c>
      <c r="Y22" s="135">
        <v>956.80000000000007</v>
      </c>
      <c r="Z22" s="135">
        <v>0</v>
      </c>
      <c r="AA22" s="135">
        <v>0</v>
      </c>
      <c r="AB22" s="135">
        <v>144.80000000000001</v>
      </c>
      <c r="AC22" s="135">
        <v>561.6</v>
      </c>
      <c r="AD22" s="135">
        <v>0</v>
      </c>
      <c r="AE22" s="135">
        <v>151.20000000000002</v>
      </c>
      <c r="AF22" s="135">
        <v>1212.8</v>
      </c>
      <c r="AG22" s="135">
        <v>798.4</v>
      </c>
      <c r="AH22" s="135">
        <v>0</v>
      </c>
      <c r="AI22" s="135">
        <v>0</v>
      </c>
      <c r="AJ22" s="135">
        <v>836</v>
      </c>
      <c r="AK22" s="135">
        <v>0</v>
      </c>
      <c r="AL22" s="135">
        <v>20</v>
      </c>
      <c r="AM22" s="135">
        <v>0</v>
      </c>
      <c r="AN22" s="135">
        <v>177.6</v>
      </c>
      <c r="AO22" s="135">
        <v>851.2</v>
      </c>
      <c r="AP22" s="135">
        <v>876</v>
      </c>
      <c r="AQ22" s="135">
        <v>0</v>
      </c>
      <c r="AR22" s="135">
        <v>0</v>
      </c>
      <c r="AS22" s="135">
        <v>0</v>
      </c>
      <c r="AT22" s="135">
        <v>0</v>
      </c>
      <c r="AU22" s="135"/>
      <c r="AV22" s="135">
        <v>6036.8</v>
      </c>
      <c r="AW22" s="135"/>
      <c r="AX22" s="136">
        <v>6353.6</v>
      </c>
      <c r="AY22" s="131"/>
      <c r="AZ22" s="132"/>
      <c r="BA22" s="132"/>
      <c r="BB22" s="132"/>
    </row>
    <row r="23" spans="1:54" s="133" customFormat="1" x14ac:dyDescent="0.2">
      <c r="A23" s="134" t="s">
        <v>19</v>
      </c>
      <c r="B23" s="135">
        <v>0.124</v>
      </c>
      <c r="C23" s="135">
        <v>0</v>
      </c>
      <c r="D23" s="135"/>
      <c r="E23" s="135">
        <v>2823</v>
      </c>
      <c r="F23" s="135"/>
      <c r="G23" s="135">
        <v>2505</v>
      </c>
      <c r="H23" s="135"/>
      <c r="I23" s="135">
        <v>2979</v>
      </c>
      <c r="J23" s="135"/>
      <c r="K23" s="135">
        <v>3597</v>
      </c>
      <c r="L23" s="135">
        <v>1.6</v>
      </c>
      <c r="M23" s="135">
        <v>3.2</v>
      </c>
      <c r="N23" s="135">
        <v>33.6</v>
      </c>
      <c r="O23" s="135">
        <v>362.40000000000003</v>
      </c>
      <c r="P23" s="135">
        <v>0</v>
      </c>
      <c r="Q23" s="135">
        <v>1080.8</v>
      </c>
      <c r="R23" s="135">
        <v>1466.4</v>
      </c>
      <c r="S23" s="135">
        <v>0</v>
      </c>
      <c r="T23" s="135">
        <v>0</v>
      </c>
      <c r="U23" s="135">
        <v>0</v>
      </c>
      <c r="V23" s="135">
        <v>803.2</v>
      </c>
      <c r="W23" s="135">
        <v>709.6</v>
      </c>
      <c r="X23" s="135">
        <v>956</v>
      </c>
      <c r="Y23" s="135">
        <v>935.2</v>
      </c>
      <c r="Z23" s="135">
        <v>0</v>
      </c>
      <c r="AA23" s="135">
        <v>0</v>
      </c>
      <c r="AB23" s="135">
        <v>99.2</v>
      </c>
      <c r="AC23" s="135">
        <v>525.6</v>
      </c>
      <c r="AD23" s="135">
        <v>0</v>
      </c>
      <c r="AE23" s="135">
        <v>159.20000000000002</v>
      </c>
      <c r="AF23" s="135">
        <v>1205.6000000000001</v>
      </c>
      <c r="AG23" s="135">
        <v>741.6</v>
      </c>
      <c r="AH23" s="135">
        <v>0</v>
      </c>
      <c r="AI23" s="135">
        <v>0</v>
      </c>
      <c r="AJ23" s="135">
        <v>818.4</v>
      </c>
      <c r="AK23" s="135">
        <v>0</v>
      </c>
      <c r="AL23" s="135">
        <v>20</v>
      </c>
      <c r="AM23" s="135">
        <v>0</v>
      </c>
      <c r="AN23" s="135">
        <v>216.8</v>
      </c>
      <c r="AO23" s="135">
        <v>839.2</v>
      </c>
      <c r="AP23" s="135">
        <v>882</v>
      </c>
      <c r="AQ23" s="135">
        <v>0.8</v>
      </c>
      <c r="AR23" s="135">
        <v>0</v>
      </c>
      <c r="AS23" s="135">
        <v>0</v>
      </c>
      <c r="AT23" s="135">
        <v>0</v>
      </c>
      <c r="AU23" s="135"/>
      <c r="AV23" s="135">
        <v>5843.2</v>
      </c>
      <c r="AW23" s="135"/>
      <c r="AX23" s="136">
        <v>6353.6</v>
      </c>
      <c r="AY23" s="131"/>
      <c r="AZ23" s="132"/>
      <c r="BA23" s="132"/>
      <c r="BB23" s="132"/>
    </row>
    <row r="24" spans="1:54" s="133" customFormat="1" x14ac:dyDescent="0.2">
      <c r="A24" s="134" t="s">
        <v>20</v>
      </c>
      <c r="B24" s="135">
        <v>0.126</v>
      </c>
      <c r="C24" s="135">
        <v>0</v>
      </c>
      <c r="D24" s="135"/>
      <c r="E24" s="135">
        <v>2670</v>
      </c>
      <c r="F24" s="135"/>
      <c r="G24" s="135">
        <v>2451</v>
      </c>
      <c r="H24" s="135"/>
      <c r="I24" s="135">
        <v>2901</v>
      </c>
      <c r="J24" s="135"/>
      <c r="K24" s="135">
        <v>3516</v>
      </c>
      <c r="L24" s="135">
        <v>0.8</v>
      </c>
      <c r="M24" s="135">
        <v>3.2</v>
      </c>
      <c r="N24" s="135">
        <v>31.2</v>
      </c>
      <c r="O24" s="135">
        <v>339.6</v>
      </c>
      <c r="P24" s="135">
        <v>0</v>
      </c>
      <c r="Q24" s="135">
        <v>1081.5999999999999</v>
      </c>
      <c r="R24" s="135">
        <v>1340</v>
      </c>
      <c r="S24" s="135">
        <v>0</v>
      </c>
      <c r="T24" s="135">
        <v>0</v>
      </c>
      <c r="U24" s="135">
        <v>0</v>
      </c>
      <c r="V24" s="135">
        <v>816</v>
      </c>
      <c r="W24" s="135">
        <v>695.2</v>
      </c>
      <c r="X24" s="135">
        <v>960</v>
      </c>
      <c r="Y24" s="135">
        <v>948</v>
      </c>
      <c r="Z24" s="135">
        <v>0</v>
      </c>
      <c r="AA24" s="135">
        <v>0</v>
      </c>
      <c r="AB24" s="135">
        <v>92</v>
      </c>
      <c r="AC24" s="135">
        <v>574.4</v>
      </c>
      <c r="AD24" s="135">
        <v>0</v>
      </c>
      <c r="AE24" s="135">
        <v>149.6</v>
      </c>
      <c r="AF24" s="135">
        <v>1150.4000000000001</v>
      </c>
      <c r="AG24" s="135">
        <v>668</v>
      </c>
      <c r="AH24" s="135">
        <v>0</v>
      </c>
      <c r="AI24" s="135">
        <v>0</v>
      </c>
      <c r="AJ24" s="135">
        <v>784.80000000000007</v>
      </c>
      <c r="AK24" s="135">
        <v>0</v>
      </c>
      <c r="AL24" s="135">
        <v>20</v>
      </c>
      <c r="AM24" s="135">
        <v>0</v>
      </c>
      <c r="AN24" s="135">
        <v>220.8</v>
      </c>
      <c r="AO24" s="135">
        <v>771.2</v>
      </c>
      <c r="AP24" s="135">
        <v>865.2</v>
      </c>
      <c r="AQ24" s="135">
        <v>0</v>
      </c>
      <c r="AR24" s="135">
        <v>0</v>
      </c>
      <c r="AS24" s="135">
        <v>0</v>
      </c>
      <c r="AT24" s="135">
        <v>0</v>
      </c>
      <c r="AU24" s="135"/>
      <c r="AV24" s="135">
        <v>5781.6</v>
      </c>
      <c r="AW24" s="135"/>
      <c r="AX24" s="136">
        <v>6353.6</v>
      </c>
      <c r="AY24" s="131"/>
      <c r="AZ24" s="132"/>
      <c r="BA24" s="132"/>
      <c r="BB24" s="132"/>
    </row>
    <row r="25" spans="1:54" s="133" customFormat="1" x14ac:dyDescent="0.2">
      <c r="A25" s="134" t="s">
        <v>21</v>
      </c>
      <c r="B25" s="135">
        <v>0.115</v>
      </c>
      <c r="C25" s="135">
        <v>0</v>
      </c>
      <c r="D25" s="135"/>
      <c r="E25" s="135">
        <v>2529</v>
      </c>
      <c r="F25" s="135"/>
      <c r="G25" s="135">
        <v>2373</v>
      </c>
      <c r="H25" s="135"/>
      <c r="I25" s="135">
        <v>2799</v>
      </c>
      <c r="J25" s="135"/>
      <c r="K25" s="135">
        <v>3525</v>
      </c>
      <c r="L25" s="135">
        <v>1.6</v>
      </c>
      <c r="M25" s="135">
        <v>2.4</v>
      </c>
      <c r="N25" s="135">
        <v>32.4</v>
      </c>
      <c r="O25" s="135">
        <v>396</v>
      </c>
      <c r="P25" s="135">
        <v>0</v>
      </c>
      <c r="Q25" s="135">
        <v>1081.5999999999999</v>
      </c>
      <c r="R25" s="135">
        <v>1235.2</v>
      </c>
      <c r="S25" s="135">
        <v>0</v>
      </c>
      <c r="T25" s="135">
        <v>0</v>
      </c>
      <c r="U25" s="135">
        <v>0.8</v>
      </c>
      <c r="V25" s="135">
        <v>823.2</v>
      </c>
      <c r="W25" s="135">
        <v>676.80000000000007</v>
      </c>
      <c r="X25" s="135">
        <v>973.6</v>
      </c>
      <c r="Y25" s="135">
        <v>949.6</v>
      </c>
      <c r="Z25" s="135">
        <v>0</v>
      </c>
      <c r="AA25" s="135">
        <v>0</v>
      </c>
      <c r="AB25" s="135">
        <v>100</v>
      </c>
      <c r="AC25" s="135">
        <v>561.6</v>
      </c>
      <c r="AD25" s="135">
        <v>0</v>
      </c>
      <c r="AE25" s="135">
        <v>162.4</v>
      </c>
      <c r="AF25" s="135">
        <v>1083.2</v>
      </c>
      <c r="AG25" s="135">
        <v>576</v>
      </c>
      <c r="AH25" s="135">
        <v>0.8</v>
      </c>
      <c r="AI25" s="135">
        <v>0</v>
      </c>
      <c r="AJ25" s="135">
        <v>760</v>
      </c>
      <c r="AK25" s="135">
        <v>0</v>
      </c>
      <c r="AL25" s="135">
        <v>19.2</v>
      </c>
      <c r="AM25" s="135">
        <v>0</v>
      </c>
      <c r="AN25" s="135">
        <v>194.4</v>
      </c>
      <c r="AO25" s="135">
        <v>706.4</v>
      </c>
      <c r="AP25" s="135">
        <v>848.4</v>
      </c>
      <c r="AQ25" s="135">
        <v>0</v>
      </c>
      <c r="AR25" s="135">
        <v>0</v>
      </c>
      <c r="AS25" s="135">
        <v>0</v>
      </c>
      <c r="AT25" s="135">
        <v>0</v>
      </c>
      <c r="AU25" s="135"/>
      <c r="AV25" s="135">
        <v>5464.8</v>
      </c>
      <c r="AW25" s="135"/>
      <c r="AX25" s="136">
        <v>6353.6</v>
      </c>
      <c r="AY25" s="131"/>
      <c r="AZ25" s="132"/>
      <c r="BA25" s="132"/>
      <c r="BB25" s="132"/>
    </row>
    <row r="26" spans="1:54" s="133" customFormat="1" x14ac:dyDescent="0.2">
      <c r="A26" s="134" t="s">
        <v>22</v>
      </c>
      <c r="B26" s="135">
        <v>0.11900000000000001</v>
      </c>
      <c r="C26" s="135">
        <v>0</v>
      </c>
      <c r="D26" s="135"/>
      <c r="E26" s="135">
        <v>2385</v>
      </c>
      <c r="F26" s="135"/>
      <c r="G26" s="135">
        <v>2250</v>
      </c>
      <c r="H26" s="135"/>
      <c r="I26" s="135">
        <v>2826</v>
      </c>
      <c r="J26" s="135"/>
      <c r="K26" s="135">
        <v>3429</v>
      </c>
      <c r="L26" s="135">
        <v>0.8</v>
      </c>
      <c r="M26" s="135">
        <v>2.4</v>
      </c>
      <c r="N26" s="135">
        <v>96</v>
      </c>
      <c r="O26" s="135">
        <v>446.40000000000003</v>
      </c>
      <c r="P26" s="135">
        <v>0</v>
      </c>
      <c r="Q26" s="135">
        <v>1032</v>
      </c>
      <c r="R26" s="135">
        <v>1248</v>
      </c>
      <c r="S26" s="135">
        <v>0</v>
      </c>
      <c r="T26" s="135">
        <v>0</v>
      </c>
      <c r="U26" s="135">
        <v>0</v>
      </c>
      <c r="V26" s="135">
        <v>784.80000000000007</v>
      </c>
      <c r="W26" s="135">
        <v>638.4</v>
      </c>
      <c r="X26" s="135">
        <v>981.6</v>
      </c>
      <c r="Y26" s="135">
        <v>968</v>
      </c>
      <c r="Z26" s="135">
        <v>0</v>
      </c>
      <c r="AA26" s="135">
        <v>0</v>
      </c>
      <c r="AB26" s="135">
        <v>108</v>
      </c>
      <c r="AC26" s="135">
        <v>502.40000000000003</v>
      </c>
      <c r="AD26" s="135">
        <v>0</v>
      </c>
      <c r="AE26" s="135">
        <v>144</v>
      </c>
      <c r="AF26" s="135">
        <v>947.2</v>
      </c>
      <c r="AG26" s="135">
        <v>535.20000000000005</v>
      </c>
      <c r="AH26" s="135">
        <v>0</v>
      </c>
      <c r="AI26" s="135">
        <v>0</v>
      </c>
      <c r="AJ26" s="135">
        <v>787.2</v>
      </c>
      <c r="AK26" s="135">
        <v>0</v>
      </c>
      <c r="AL26" s="135">
        <v>19.2</v>
      </c>
      <c r="AM26" s="135">
        <v>0</v>
      </c>
      <c r="AN26" s="135">
        <v>180</v>
      </c>
      <c r="AO26" s="135">
        <v>674.4</v>
      </c>
      <c r="AP26" s="135">
        <v>756</v>
      </c>
      <c r="AQ26" s="135">
        <v>0</v>
      </c>
      <c r="AR26" s="135">
        <v>0</v>
      </c>
      <c r="AS26" s="135">
        <v>0</v>
      </c>
      <c r="AT26" s="135">
        <v>0</v>
      </c>
      <c r="AU26" s="135"/>
      <c r="AV26" s="135">
        <v>5227.2</v>
      </c>
      <c r="AW26" s="135"/>
      <c r="AX26" s="136">
        <v>6353.6</v>
      </c>
      <c r="AY26" s="131"/>
      <c r="AZ26" s="132"/>
      <c r="BA26" s="132"/>
      <c r="BB26" s="132"/>
    </row>
    <row r="27" spans="1:54" s="133" customFormat="1" x14ac:dyDescent="0.2">
      <c r="A27" s="134" t="s">
        <v>23</v>
      </c>
      <c r="B27" s="135">
        <v>0.114</v>
      </c>
      <c r="C27" s="135">
        <v>0</v>
      </c>
      <c r="D27" s="135"/>
      <c r="E27" s="135">
        <v>2199</v>
      </c>
      <c r="F27" s="135"/>
      <c r="G27" s="135">
        <v>2208</v>
      </c>
      <c r="H27" s="135"/>
      <c r="I27" s="135">
        <v>3030</v>
      </c>
      <c r="J27" s="135"/>
      <c r="K27" s="135">
        <v>3222</v>
      </c>
      <c r="L27" s="135">
        <v>0.8</v>
      </c>
      <c r="M27" s="135">
        <v>3.2</v>
      </c>
      <c r="N27" s="135">
        <v>171.6</v>
      </c>
      <c r="O27" s="135">
        <v>441.6</v>
      </c>
      <c r="P27" s="135">
        <v>0</v>
      </c>
      <c r="Q27" s="135">
        <v>998.4</v>
      </c>
      <c r="R27" s="135">
        <v>1288</v>
      </c>
      <c r="S27" s="135">
        <v>0</v>
      </c>
      <c r="T27" s="135">
        <v>0</v>
      </c>
      <c r="U27" s="135">
        <v>0.8</v>
      </c>
      <c r="V27" s="135">
        <v>770.4</v>
      </c>
      <c r="W27" s="135">
        <v>608.80000000000007</v>
      </c>
      <c r="X27" s="135">
        <v>1005.6</v>
      </c>
      <c r="Y27" s="135">
        <v>963.2</v>
      </c>
      <c r="Z27" s="135">
        <v>0</v>
      </c>
      <c r="AA27" s="135">
        <v>0</v>
      </c>
      <c r="AB27" s="135">
        <v>81.600000000000009</v>
      </c>
      <c r="AC27" s="135">
        <v>569.6</v>
      </c>
      <c r="AD27" s="135">
        <v>0</v>
      </c>
      <c r="AE27" s="135">
        <v>145.6</v>
      </c>
      <c r="AF27" s="135">
        <v>992</v>
      </c>
      <c r="AG27" s="135">
        <v>462.40000000000003</v>
      </c>
      <c r="AH27" s="135">
        <v>0</v>
      </c>
      <c r="AI27" s="135">
        <v>0</v>
      </c>
      <c r="AJ27" s="135">
        <v>769.6</v>
      </c>
      <c r="AK27" s="135">
        <v>0</v>
      </c>
      <c r="AL27" s="135">
        <v>19.2</v>
      </c>
      <c r="AM27" s="135">
        <v>0</v>
      </c>
      <c r="AN27" s="135">
        <v>131.19999999999999</v>
      </c>
      <c r="AO27" s="135">
        <v>593.6</v>
      </c>
      <c r="AP27" s="135">
        <v>613.20000000000005</v>
      </c>
      <c r="AQ27" s="135">
        <v>0</v>
      </c>
      <c r="AR27" s="135">
        <v>0</v>
      </c>
      <c r="AS27" s="135">
        <v>0</v>
      </c>
      <c r="AT27" s="135">
        <v>0</v>
      </c>
      <c r="AU27" s="135"/>
      <c r="AV27" s="135">
        <v>5324</v>
      </c>
      <c r="AW27" s="135"/>
      <c r="AX27" s="136">
        <v>6353.6</v>
      </c>
      <c r="AY27" s="131"/>
      <c r="AZ27" s="132"/>
      <c r="BA27" s="132"/>
      <c r="BB27" s="132"/>
    </row>
    <row r="28" spans="1:54" s="133" customFormat="1" x14ac:dyDescent="0.2">
      <c r="A28" s="134" t="s">
        <v>24</v>
      </c>
      <c r="B28" s="135">
        <v>8.900000000000001E-2</v>
      </c>
      <c r="C28" s="135">
        <v>0</v>
      </c>
      <c r="D28" s="135"/>
      <c r="E28" s="135">
        <v>2052</v>
      </c>
      <c r="F28" s="135"/>
      <c r="G28" s="135">
        <v>2163</v>
      </c>
      <c r="H28" s="135"/>
      <c r="I28" s="135">
        <v>2607</v>
      </c>
      <c r="J28" s="135"/>
      <c r="K28" s="135">
        <v>3156</v>
      </c>
      <c r="L28" s="135">
        <v>0.8</v>
      </c>
      <c r="M28" s="135">
        <v>2.4</v>
      </c>
      <c r="N28" s="135">
        <v>166.8</v>
      </c>
      <c r="O28" s="135">
        <v>456</v>
      </c>
      <c r="P28" s="135">
        <v>0</v>
      </c>
      <c r="Q28" s="135">
        <v>960.80000000000007</v>
      </c>
      <c r="R28" s="135">
        <v>1015.2</v>
      </c>
      <c r="S28" s="135">
        <v>0</v>
      </c>
      <c r="T28" s="135">
        <v>0</v>
      </c>
      <c r="U28" s="135">
        <v>0</v>
      </c>
      <c r="V28" s="135">
        <v>759.2</v>
      </c>
      <c r="W28" s="135">
        <v>588.80000000000007</v>
      </c>
      <c r="X28" s="135">
        <v>1012.8000000000001</v>
      </c>
      <c r="Y28" s="135">
        <v>968.80000000000007</v>
      </c>
      <c r="Z28" s="135">
        <v>0</v>
      </c>
      <c r="AA28" s="135">
        <v>0</v>
      </c>
      <c r="AB28" s="135">
        <v>58.4</v>
      </c>
      <c r="AC28" s="135">
        <v>416</v>
      </c>
      <c r="AD28" s="135">
        <v>0</v>
      </c>
      <c r="AE28" s="135">
        <v>142.4</v>
      </c>
      <c r="AF28" s="135">
        <v>1012.8000000000001</v>
      </c>
      <c r="AG28" s="135">
        <v>437.6</v>
      </c>
      <c r="AH28" s="135">
        <v>0</v>
      </c>
      <c r="AI28" s="135">
        <v>0</v>
      </c>
      <c r="AJ28" s="135">
        <v>796</v>
      </c>
      <c r="AK28" s="135">
        <v>0</v>
      </c>
      <c r="AL28" s="135">
        <v>18.400000000000002</v>
      </c>
      <c r="AM28" s="135">
        <v>0</v>
      </c>
      <c r="AN28" s="135">
        <v>91.2</v>
      </c>
      <c r="AO28" s="135">
        <v>509.6</v>
      </c>
      <c r="AP28" s="135">
        <v>540</v>
      </c>
      <c r="AQ28" s="135">
        <v>0</v>
      </c>
      <c r="AR28" s="135">
        <v>0</v>
      </c>
      <c r="AS28" s="135">
        <v>0.8</v>
      </c>
      <c r="AT28" s="135">
        <v>0</v>
      </c>
      <c r="AU28" s="135"/>
      <c r="AV28" s="135">
        <v>5007.2</v>
      </c>
      <c r="AW28" s="135"/>
      <c r="AX28" s="136">
        <v>6353.6</v>
      </c>
      <c r="AY28" s="131"/>
      <c r="AZ28" s="132"/>
      <c r="BA28" s="132"/>
      <c r="BB28" s="132"/>
    </row>
    <row r="29" spans="1:54" s="133" customFormat="1" x14ac:dyDescent="0.2">
      <c r="A29" s="134" t="s">
        <v>25</v>
      </c>
      <c r="B29" s="135">
        <v>7.2000000000000008E-2</v>
      </c>
      <c r="C29" s="135">
        <v>0</v>
      </c>
      <c r="D29" s="135"/>
      <c r="E29" s="135">
        <v>1944</v>
      </c>
      <c r="F29" s="135"/>
      <c r="G29" s="135">
        <v>2094</v>
      </c>
      <c r="H29" s="135"/>
      <c r="I29" s="135">
        <v>2193</v>
      </c>
      <c r="J29" s="135"/>
      <c r="K29" s="135">
        <v>4029</v>
      </c>
      <c r="L29" s="135">
        <v>2.4</v>
      </c>
      <c r="M29" s="135">
        <v>2.4</v>
      </c>
      <c r="N29" s="135">
        <v>142.80000000000001</v>
      </c>
      <c r="O29" s="135">
        <v>1426.8</v>
      </c>
      <c r="P29" s="135">
        <v>0</v>
      </c>
      <c r="Q29" s="135">
        <v>924</v>
      </c>
      <c r="R29" s="135">
        <v>941.6</v>
      </c>
      <c r="S29" s="135">
        <v>0</v>
      </c>
      <c r="T29" s="135">
        <v>0</v>
      </c>
      <c r="U29" s="135">
        <v>0</v>
      </c>
      <c r="V29" s="135">
        <v>710.4</v>
      </c>
      <c r="W29" s="135">
        <v>586.4</v>
      </c>
      <c r="X29" s="135">
        <v>962.4</v>
      </c>
      <c r="Y29" s="135">
        <v>940.80000000000007</v>
      </c>
      <c r="Z29" s="135">
        <v>0</v>
      </c>
      <c r="AA29" s="135">
        <v>0</v>
      </c>
      <c r="AB29" s="135">
        <v>48</v>
      </c>
      <c r="AC29" s="135">
        <v>146.4</v>
      </c>
      <c r="AD29" s="135">
        <v>0</v>
      </c>
      <c r="AE29" s="135">
        <v>120.8</v>
      </c>
      <c r="AF29" s="135">
        <v>980.80000000000007</v>
      </c>
      <c r="AG29" s="135">
        <v>416</v>
      </c>
      <c r="AH29" s="135">
        <v>0</v>
      </c>
      <c r="AI29" s="135">
        <v>0</v>
      </c>
      <c r="AJ29" s="135">
        <v>768.80000000000007</v>
      </c>
      <c r="AK29" s="135">
        <v>0</v>
      </c>
      <c r="AL29" s="135">
        <v>22.400000000000002</v>
      </c>
      <c r="AM29" s="135">
        <v>0</v>
      </c>
      <c r="AN29" s="135">
        <v>98.4</v>
      </c>
      <c r="AO29" s="135">
        <v>481.6</v>
      </c>
      <c r="AP29" s="135">
        <v>516</v>
      </c>
      <c r="AQ29" s="135">
        <v>0</v>
      </c>
      <c r="AR29" s="135">
        <v>0</v>
      </c>
      <c r="AS29" s="135">
        <v>0</v>
      </c>
      <c r="AT29" s="135">
        <v>0</v>
      </c>
      <c r="AU29" s="135"/>
      <c r="AV29" s="135">
        <v>4391.2</v>
      </c>
      <c r="AW29" s="135"/>
      <c r="AX29" s="136">
        <v>6353.6</v>
      </c>
      <c r="AY29" s="131"/>
      <c r="AZ29" s="132"/>
      <c r="BA29" s="132"/>
      <c r="BB29" s="132"/>
    </row>
    <row r="30" spans="1:54" s="133" customFormat="1" ht="13.5" thickBot="1" x14ac:dyDescent="0.25">
      <c r="A30" s="137" t="s">
        <v>26</v>
      </c>
      <c r="B30" s="138">
        <v>0.12</v>
      </c>
      <c r="C30" s="138">
        <v>0</v>
      </c>
      <c r="D30" s="138"/>
      <c r="E30" s="138">
        <v>1785</v>
      </c>
      <c r="F30" s="138"/>
      <c r="G30" s="138">
        <v>1863</v>
      </c>
      <c r="H30" s="138"/>
      <c r="I30" s="138">
        <v>1890</v>
      </c>
      <c r="J30" s="138"/>
      <c r="K30" s="138">
        <v>3834</v>
      </c>
      <c r="L30" s="138">
        <v>2.4</v>
      </c>
      <c r="M30" s="138">
        <v>3.2</v>
      </c>
      <c r="N30" s="138">
        <v>61.2</v>
      </c>
      <c r="O30" s="138">
        <v>1455.6000000000001</v>
      </c>
      <c r="P30" s="138">
        <v>0</v>
      </c>
      <c r="Q30" s="138">
        <v>819.2</v>
      </c>
      <c r="R30" s="138">
        <v>864</v>
      </c>
      <c r="S30" s="138">
        <v>0</v>
      </c>
      <c r="T30" s="138">
        <v>0</v>
      </c>
      <c r="U30" s="138">
        <v>0.8</v>
      </c>
      <c r="V30" s="138">
        <v>620.80000000000007</v>
      </c>
      <c r="W30" s="138">
        <v>535.20000000000005</v>
      </c>
      <c r="X30" s="138">
        <v>843.2</v>
      </c>
      <c r="Y30" s="138">
        <v>827.2</v>
      </c>
      <c r="Z30" s="138">
        <v>0</v>
      </c>
      <c r="AA30" s="138">
        <v>0</v>
      </c>
      <c r="AB30" s="138">
        <v>50.4</v>
      </c>
      <c r="AC30" s="138">
        <v>120.8</v>
      </c>
      <c r="AD30" s="138">
        <v>0</v>
      </c>
      <c r="AE30" s="138">
        <v>109.60000000000001</v>
      </c>
      <c r="AF30" s="138">
        <v>873.6</v>
      </c>
      <c r="AG30" s="138">
        <v>398.40000000000003</v>
      </c>
      <c r="AH30" s="138">
        <v>0</v>
      </c>
      <c r="AI30" s="138">
        <v>0</v>
      </c>
      <c r="AJ30" s="138">
        <v>720</v>
      </c>
      <c r="AK30" s="138">
        <v>0</v>
      </c>
      <c r="AL30" s="138">
        <v>26.400000000000002</v>
      </c>
      <c r="AM30" s="138">
        <v>0</v>
      </c>
      <c r="AN30" s="138">
        <v>84</v>
      </c>
      <c r="AO30" s="138">
        <v>457.6</v>
      </c>
      <c r="AP30" s="138">
        <v>478.8</v>
      </c>
      <c r="AQ30" s="138">
        <v>0</v>
      </c>
      <c r="AR30" s="138">
        <v>0</v>
      </c>
      <c r="AS30" s="138">
        <v>0</v>
      </c>
      <c r="AT30" s="138">
        <v>0</v>
      </c>
      <c r="AU30" s="138"/>
      <c r="AV30" s="138">
        <v>3942.4</v>
      </c>
      <c r="AW30" s="138"/>
      <c r="AX30" s="139">
        <v>6353.6</v>
      </c>
      <c r="AY30" s="131"/>
      <c r="AZ30" s="132"/>
      <c r="BA30" s="132"/>
      <c r="BB30" s="132"/>
    </row>
    <row r="31" spans="1:54" s="55" customFormat="1" hidden="1" x14ac:dyDescent="0.2">
      <c r="A31" s="46" t="s">
        <v>2</v>
      </c>
      <c r="B31" s="55">
        <f t="shared" ref="B31:AG31" si="0">SUM(B7:B30)</f>
        <v>9.4369999999999976</v>
      </c>
      <c r="C31" s="55">
        <f t="shared" si="0"/>
        <v>0</v>
      </c>
      <c r="D31" s="55">
        <f t="shared" si="0"/>
        <v>0</v>
      </c>
      <c r="E31" s="55">
        <f t="shared" si="0"/>
        <v>53370</v>
      </c>
      <c r="F31" s="55">
        <f t="shared" si="0"/>
        <v>0</v>
      </c>
      <c r="G31" s="55">
        <f t="shared" si="0"/>
        <v>50181</v>
      </c>
      <c r="H31" s="55">
        <f t="shared" si="0"/>
        <v>0</v>
      </c>
      <c r="I31" s="55">
        <f t="shared" si="0"/>
        <v>56445</v>
      </c>
      <c r="J31" s="55">
        <f t="shared" si="0"/>
        <v>0</v>
      </c>
      <c r="K31" s="55">
        <f t="shared" si="0"/>
        <v>81897</v>
      </c>
      <c r="L31" s="55">
        <f t="shared" si="0"/>
        <v>38.400000000000006</v>
      </c>
      <c r="M31" s="55">
        <f t="shared" si="0"/>
        <v>68.800000000000011</v>
      </c>
      <c r="N31" s="55">
        <f t="shared" si="0"/>
        <v>1403.9999999999998</v>
      </c>
      <c r="O31" s="55">
        <f t="shared" si="0"/>
        <v>18094.8</v>
      </c>
      <c r="P31" s="55">
        <f t="shared" si="0"/>
        <v>0</v>
      </c>
      <c r="Q31" s="55">
        <f t="shared" si="0"/>
        <v>21697.600000000002</v>
      </c>
      <c r="R31" s="55">
        <f t="shared" si="0"/>
        <v>25229.600000000002</v>
      </c>
      <c r="S31" s="55">
        <f t="shared" si="0"/>
        <v>0</v>
      </c>
      <c r="T31" s="55">
        <f t="shared" si="0"/>
        <v>0</v>
      </c>
      <c r="U31" s="55">
        <f t="shared" si="0"/>
        <v>7.1999999999999993</v>
      </c>
      <c r="V31" s="55">
        <f t="shared" si="0"/>
        <v>16536</v>
      </c>
      <c r="W31" s="55">
        <f t="shared" si="0"/>
        <v>14389.6</v>
      </c>
      <c r="X31" s="55">
        <f t="shared" si="0"/>
        <v>20292.8</v>
      </c>
      <c r="Y31" s="55">
        <f t="shared" si="0"/>
        <v>19897.599999999999</v>
      </c>
      <c r="Z31" s="55">
        <f t="shared" si="0"/>
        <v>0</v>
      </c>
      <c r="AA31" s="55">
        <f t="shared" si="0"/>
        <v>0</v>
      </c>
      <c r="AB31" s="55">
        <f t="shared" si="0"/>
        <v>1817.6000000000001</v>
      </c>
      <c r="AC31" s="55">
        <f t="shared" si="0"/>
        <v>9575.2000000000007</v>
      </c>
      <c r="AD31" s="55">
        <f t="shared" si="0"/>
        <v>0</v>
      </c>
      <c r="AE31" s="55">
        <f t="shared" si="0"/>
        <v>3117.6</v>
      </c>
      <c r="AF31" s="55">
        <f t="shared" si="0"/>
        <v>24563.199999999997</v>
      </c>
      <c r="AG31" s="55">
        <f t="shared" si="0"/>
        <v>13454.4</v>
      </c>
      <c r="AH31" s="55">
        <f t="shared" ref="AH31:AX31" si="1">SUM(AH7:AH30)</f>
        <v>2.4000000000000004</v>
      </c>
      <c r="AI31" s="55">
        <f t="shared" si="1"/>
        <v>0</v>
      </c>
      <c r="AJ31" s="55">
        <f t="shared" si="1"/>
        <v>17118.400000000001</v>
      </c>
      <c r="AK31" s="55">
        <f t="shared" si="1"/>
        <v>0.8</v>
      </c>
      <c r="AL31" s="55">
        <f t="shared" si="1"/>
        <v>490.39999999999992</v>
      </c>
      <c r="AM31" s="55">
        <f t="shared" si="1"/>
        <v>0</v>
      </c>
      <c r="AN31" s="55">
        <f t="shared" si="1"/>
        <v>2994.3999999999996</v>
      </c>
      <c r="AO31" s="55">
        <f t="shared" si="1"/>
        <v>15068.800000000003</v>
      </c>
      <c r="AP31" s="55">
        <f t="shared" si="1"/>
        <v>15302.4</v>
      </c>
      <c r="AQ31" s="55">
        <f t="shared" si="1"/>
        <v>0.8</v>
      </c>
      <c r="AR31" s="55">
        <f t="shared" si="1"/>
        <v>0</v>
      </c>
      <c r="AS31" s="55">
        <f t="shared" si="1"/>
        <v>0.8</v>
      </c>
      <c r="AT31" s="55">
        <f t="shared" si="1"/>
        <v>0.8</v>
      </c>
      <c r="AU31" s="55">
        <f t="shared" si="1"/>
        <v>0</v>
      </c>
      <c r="AV31" s="55">
        <f t="shared" si="1"/>
        <v>110659.99999999999</v>
      </c>
      <c r="AW31" s="55">
        <f t="shared" si="1"/>
        <v>0</v>
      </c>
      <c r="AX31" s="55">
        <f t="shared" si="1"/>
        <v>146132.80000000005</v>
      </c>
    </row>
    <row r="36" spans="1:54" ht="25.5" x14ac:dyDescent="0.35">
      <c r="A36" s="70"/>
      <c r="B36" s="74" t="s">
        <v>33</v>
      </c>
      <c r="C36" s="67"/>
      <c r="D36" s="67"/>
      <c r="E36" s="67"/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  <c r="R36" s="67"/>
      <c r="S36" s="67"/>
      <c r="T36" s="67"/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  <c r="AM36" s="67"/>
      <c r="AN36" s="67"/>
      <c r="AO36" s="67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7"/>
      <c r="BB36" s="67"/>
    </row>
    <row r="37" spans="1:54" ht="15.75" x14ac:dyDescent="0.25">
      <c r="A37" s="70"/>
      <c r="B37" s="75" t="s">
        <v>88</v>
      </c>
      <c r="C37" s="67"/>
      <c r="D37" s="67"/>
      <c r="E37" s="67"/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  <c r="R37" s="67"/>
      <c r="S37" s="67"/>
      <c r="T37" s="67"/>
      <c r="U37" s="67"/>
      <c r="V37" s="67"/>
      <c r="W37" s="67"/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  <c r="AM37" s="67"/>
      <c r="AN37" s="67"/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7"/>
      <c r="BB37" s="67"/>
    </row>
    <row r="38" spans="1:54" ht="15.75" x14ac:dyDescent="0.25">
      <c r="A38" s="72"/>
      <c r="B38" s="76"/>
      <c r="C38" s="76"/>
      <c r="D38" s="76"/>
      <c r="E38" s="76"/>
      <c r="F38" s="76"/>
      <c r="G38" s="76"/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/>
      <c r="V38" s="76"/>
      <c r="W38" s="76"/>
      <c r="X38" s="76"/>
      <c r="Y38" s="76"/>
      <c r="Z38" s="76"/>
      <c r="AA38" s="76"/>
      <c r="AB38" s="76"/>
      <c r="AC38" s="76"/>
      <c r="AD38" s="76"/>
      <c r="AE38" s="76"/>
      <c r="AF38" s="76"/>
      <c r="AG38" s="76"/>
      <c r="AH38" s="76"/>
      <c r="AI38" s="76"/>
      <c r="AJ38" s="76"/>
      <c r="AK38" s="76"/>
      <c r="AL38" s="76"/>
      <c r="AM38" s="76"/>
      <c r="AN38" s="76"/>
      <c r="AO38" s="76"/>
      <c r="AP38" s="76"/>
      <c r="AQ38" s="76"/>
      <c r="AR38" s="76"/>
      <c r="AS38" s="76"/>
      <c r="AT38" s="76"/>
      <c r="AU38" s="76"/>
      <c r="AV38" s="76"/>
      <c r="AW38" s="76"/>
      <c r="AX38" s="68" t="s">
        <v>89</v>
      </c>
      <c r="AY38" s="76"/>
      <c r="AZ38" s="76"/>
      <c r="BA38" s="76"/>
      <c r="BB38" s="76"/>
    </row>
    <row r="39" spans="1:54" ht="16.5" thickBot="1" x14ac:dyDescent="0.3">
      <c r="A39" s="71" t="s">
        <v>38</v>
      </c>
      <c r="B39" s="75"/>
      <c r="C39" s="75"/>
      <c r="D39" s="75"/>
      <c r="E39" s="75"/>
      <c r="F39" s="75"/>
      <c r="G39" s="75"/>
      <c r="H39" s="75"/>
      <c r="I39" s="75"/>
      <c r="J39" s="75"/>
      <c r="K39" s="75"/>
      <c r="L39" s="75"/>
      <c r="M39" s="75"/>
      <c r="N39" s="75"/>
      <c r="O39" s="75"/>
      <c r="P39" s="75"/>
      <c r="Q39" s="75"/>
      <c r="R39" s="75"/>
      <c r="S39" s="75"/>
      <c r="T39" s="75"/>
      <c r="U39" s="75"/>
      <c r="V39" s="75"/>
      <c r="W39" s="75"/>
      <c r="X39" s="75"/>
      <c r="Y39" s="75"/>
      <c r="Z39" s="75"/>
      <c r="AA39" s="75"/>
      <c r="AB39" s="75"/>
      <c r="AC39" s="75"/>
      <c r="AD39" s="75"/>
      <c r="AE39" s="75"/>
      <c r="AF39" s="75"/>
      <c r="AG39" s="75"/>
      <c r="AH39" s="75"/>
      <c r="AI39" s="75"/>
      <c r="AJ39" s="75"/>
      <c r="AK39" s="75"/>
      <c r="AL39" s="75"/>
      <c r="AM39" s="75"/>
      <c r="AN39" s="75"/>
      <c r="AO39" s="75"/>
      <c r="AP39" s="75"/>
      <c r="AQ39" s="75"/>
      <c r="AR39" s="75"/>
      <c r="AS39" s="75"/>
      <c r="AT39" s="75"/>
      <c r="AU39" s="75"/>
      <c r="AV39" s="75"/>
      <c r="AW39" s="75"/>
      <c r="AX39" s="69" t="s">
        <v>37</v>
      </c>
      <c r="AY39" s="75"/>
      <c r="AZ39" s="75"/>
      <c r="BA39" s="75"/>
      <c r="BB39" s="75"/>
    </row>
    <row r="40" spans="1:54" ht="39" thickBot="1" x14ac:dyDescent="0.25">
      <c r="A40" s="79" t="s">
        <v>31</v>
      </c>
      <c r="B40" s="80" t="s">
        <v>39</v>
      </c>
      <c r="C40" s="80" t="s">
        <v>40</v>
      </c>
      <c r="D40" s="80" t="s">
        <v>41</v>
      </c>
      <c r="E40" s="114" t="s">
        <v>42</v>
      </c>
      <c r="F40" s="80" t="s">
        <v>43</v>
      </c>
      <c r="G40" s="114" t="s">
        <v>44</v>
      </c>
      <c r="H40" s="80" t="s">
        <v>45</v>
      </c>
      <c r="I40" s="114" t="s">
        <v>46</v>
      </c>
      <c r="J40" s="80" t="s">
        <v>47</v>
      </c>
      <c r="K40" s="114" t="s">
        <v>48</v>
      </c>
      <c r="L40" s="80" t="s">
        <v>49</v>
      </c>
      <c r="M40" s="80" t="s">
        <v>50</v>
      </c>
      <c r="N40" s="80" t="s">
        <v>51</v>
      </c>
      <c r="O40" s="80" t="s">
        <v>52</v>
      </c>
      <c r="P40" s="80" t="s">
        <v>53</v>
      </c>
      <c r="Q40" s="80" t="s">
        <v>54</v>
      </c>
      <c r="R40" s="80" t="s">
        <v>55</v>
      </c>
      <c r="S40" s="80" t="s">
        <v>56</v>
      </c>
      <c r="T40" s="80" t="s">
        <v>57</v>
      </c>
      <c r="U40" s="80" t="s">
        <v>58</v>
      </c>
      <c r="V40" s="80" t="s">
        <v>59</v>
      </c>
      <c r="W40" s="80" t="s">
        <v>60</v>
      </c>
      <c r="X40" s="80" t="s">
        <v>61</v>
      </c>
      <c r="Y40" s="80" t="s">
        <v>62</v>
      </c>
      <c r="Z40" s="80" t="s">
        <v>63</v>
      </c>
      <c r="AA40" s="80" t="s">
        <v>64</v>
      </c>
      <c r="AB40" s="80" t="s">
        <v>65</v>
      </c>
      <c r="AC40" s="80" t="s">
        <v>66</v>
      </c>
      <c r="AD40" s="80" t="s">
        <v>67</v>
      </c>
      <c r="AE40" s="80" t="s">
        <v>68</v>
      </c>
      <c r="AF40" s="80" t="s">
        <v>69</v>
      </c>
      <c r="AG40" s="80" t="s">
        <v>70</v>
      </c>
      <c r="AH40" s="80" t="s">
        <v>71</v>
      </c>
      <c r="AI40" s="80" t="s">
        <v>72</v>
      </c>
      <c r="AJ40" s="80" t="s">
        <v>73</v>
      </c>
      <c r="AK40" s="80" t="s">
        <v>74</v>
      </c>
      <c r="AL40" s="80" t="s">
        <v>75</v>
      </c>
      <c r="AM40" s="80" t="s">
        <v>76</v>
      </c>
      <c r="AN40" s="80" t="s">
        <v>77</v>
      </c>
      <c r="AO40" s="80" t="s">
        <v>78</v>
      </c>
      <c r="AP40" s="80" t="s">
        <v>79</v>
      </c>
      <c r="AQ40" s="80" t="s">
        <v>80</v>
      </c>
      <c r="AR40" s="80" t="s">
        <v>81</v>
      </c>
      <c r="AS40" s="80" t="s">
        <v>82</v>
      </c>
      <c r="AT40" s="80" t="s">
        <v>83</v>
      </c>
      <c r="AU40" s="80" t="s">
        <v>84</v>
      </c>
      <c r="AV40" s="80" t="s">
        <v>85</v>
      </c>
      <c r="AW40" s="80" t="s">
        <v>86</v>
      </c>
      <c r="AX40" s="81" t="s">
        <v>87</v>
      </c>
      <c r="AY40" s="78"/>
      <c r="AZ40" s="78"/>
      <c r="BA40" s="78"/>
      <c r="BB40" s="78"/>
    </row>
    <row r="41" spans="1:54" x14ac:dyDescent="0.2">
      <c r="A41" s="82" t="s">
        <v>3</v>
      </c>
      <c r="B41" s="83">
        <v>0.10200000000000001</v>
      </c>
      <c r="C41" s="83">
        <v>0</v>
      </c>
      <c r="D41" s="83">
        <v>0</v>
      </c>
      <c r="E41" s="83">
        <v>471</v>
      </c>
      <c r="F41" s="83">
        <v>0</v>
      </c>
      <c r="G41" s="83">
        <v>435</v>
      </c>
      <c r="H41" s="83">
        <v>507</v>
      </c>
      <c r="I41" s="83">
        <v>6</v>
      </c>
      <c r="J41" s="83">
        <v>33</v>
      </c>
      <c r="K41" s="83">
        <v>204</v>
      </c>
      <c r="L41" s="83">
        <v>2.4</v>
      </c>
      <c r="M41" s="83">
        <v>3.2</v>
      </c>
      <c r="N41" s="83">
        <v>0</v>
      </c>
      <c r="O41" s="83">
        <v>0</v>
      </c>
      <c r="P41" s="83">
        <v>0</v>
      </c>
      <c r="Q41" s="83">
        <v>240.8</v>
      </c>
      <c r="R41" s="83">
        <v>209.6</v>
      </c>
      <c r="S41" s="83">
        <v>0</v>
      </c>
      <c r="T41" s="83">
        <v>0</v>
      </c>
      <c r="U41" s="83">
        <v>0</v>
      </c>
      <c r="V41" s="83">
        <v>254.4</v>
      </c>
      <c r="W41" s="83">
        <v>111.2</v>
      </c>
      <c r="X41" s="83">
        <v>302.40000000000003</v>
      </c>
      <c r="Y41" s="83">
        <v>280</v>
      </c>
      <c r="Z41" s="83">
        <v>0</v>
      </c>
      <c r="AA41" s="83">
        <v>0</v>
      </c>
      <c r="AB41" s="83">
        <v>8.8000000000000007</v>
      </c>
      <c r="AC41" s="83">
        <v>74.400000000000006</v>
      </c>
      <c r="AD41" s="83">
        <v>0</v>
      </c>
      <c r="AE41" s="83">
        <v>71.2</v>
      </c>
      <c r="AF41" s="83">
        <v>174.4</v>
      </c>
      <c r="AG41" s="83">
        <v>96</v>
      </c>
      <c r="AH41" s="83">
        <v>0</v>
      </c>
      <c r="AI41" s="83">
        <v>0</v>
      </c>
      <c r="AJ41" s="83">
        <v>0</v>
      </c>
      <c r="AK41" s="83">
        <v>0</v>
      </c>
      <c r="AL41" s="83">
        <v>27.2</v>
      </c>
      <c r="AM41" s="83">
        <v>0</v>
      </c>
      <c r="AN41" s="83">
        <v>3.2</v>
      </c>
      <c r="AO41" s="83">
        <v>124</v>
      </c>
      <c r="AP41" s="83">
        <v>85.2</v>
      </c>
      <c r="AQ41" s="83">
        <v>0</v>
      </c>
      <c r="AR41" s="83">
        <v>0.8</v>
      </c>
      <c r="AS41" s="83">
        <v>0</v>
      </c>
      <c r="AT41" s="83">
        <v>1.6</v>
      </c>
      <c r="AU41" s="83">
        <v>0</v>
      </c>
      <c r="AV41" s="83">
        <v>369.6</v>
      </c>
      <c r="AW41" s="83">
        <v>0</v>
      </c>
      <c r="AX41" s="84">
        <v>1179.2</v>
      </c>
      <c r="AY41" s="67"/>
      <c r="AZ41" s="67"/>
      <c r="BA41" s="67"/>
      <c r="BB41" s="67"/>
    </row>
    <row r="42" spans="1:54" x14ac:dyDescent="0.2">
      <c r="A42" s="85" t="s">
        <v>4</v>
      </c>
      <c r="B42" s="86">
        <v>0.12100000000000001</v>
      </c>
      <c r="C42" s="86">
        <v>0</v>
      </c>
      <c r="D42" s="86">
        <v>0</v>
      </c>
      <c r="E42" s="86">
        <v>438</v>
      </c>
      <c r="F42" s="86">
        <v>0</v>
      </c>
      <c r="G42" s="86">
        <v>489</v>
      </c>
      <c r="H42" s="86">
        <v>495</v>
      </c>
      <c r="I42" s="86">
        <v>6</v>
      </c>
      <c r="J42" s="86">
        <v>108</v>
      </c>
      <c r="K42" s="86">
        <v>219</v>
      </c>
      <c r="L42" s="86">
        <v>2.4</v>
      </c>
      <c r="M42" s="86">
        <v>3.2</v>
      </c>
      <c r="N42" s="86">
        <v>0</v>
      </c>
      <c r="O42" s="86">
        <v>78</v>
      </c>
      <c r="P42" s="86">
        <v>0</v>
      </c>
      <c r="Q42" s="86">
        <v>227.20000000000002</v>
      </c>
      <c r="R42" s="86">
        <v>198.4</v>
      </c>
      <c r="S42" s="86">
        <v>0</v>
      </c>
      <c r="T42" s="86">
        <v>0</v>
      </c>
      <c r="U42" s="86">
        <v>0</v>
      </c>
      <c r="V42" s="86">
        <v>244.8</v>
      </c>
      <c r="W42" s="86">
        <v>101.60000000000001</v>
      </c>
      <c r="X42" s="86">
        <v>290.40000000000003</v>
      </c>
      <c r="Y42" s="86">
        <v>270.39999999999998</v>
      </c>
      <c r="Z42" s="86">
        <v>0</v>
      </c>
      <c r="AA42" s="86">
        <v>0</v>
      </c>
      <c r="AB42" s="86">
        <v>11.200000000000001</v>
      </c>
      <c r="AC42" s="86">
        <v>72.8</v>
      </c>
      <c r="AD42" s="86">
        <v>0</v>
      </c>
      <c r="AE42" s="86">
        <v>64.8</v>
      </c>
      <c r="AF42" s="86">
        <v>228.8</v>
      </c>
      <c r="AG42" s="86">
        <v>97.600000000000009</v>
      </c>
      <c r="AH42" s="86">
        <v>0</v>
      </c>
      <c r="AI42" s="86">
        <v>0</v>
      </c>
      <c r="AJ42" s="86">
        <v>0</v>
      </c>
      <c r="AK42" s="86">
        <v>0</v>
      </c>
      <c r="AL42" s="86">
        <v>26.400000000000002</v>
      </c>
      <c r="AM42" s="86">
        <v>0</v>
      </c>
      <c r="AN42" s="86">
        <v>0</v>
      </c>
      <c r="AO42" s="86">
        <v>112</v>
      </c>
      <c r="AP42" s="86">
        <v>81.600000000000009</v>
      </c>
      <c r="AQ42" s="86">
        <v>0</v>
      </c>
      <c r="AR42" s="86">
        <v>2.4</v>
      </c>
      <c r="AS42" s="86">
        <v>0</v>
      </c>
      <c r="AT42" s="86">
        <v>1.6</v>
      </c>
      <c r="AU42" s="86">
        <v>0</v>
      </c>
      <c r="AV42" s="86">
        <v>343.2</v>
      </c>
      <c r="AW42" s="86">
        <v>0</v>
      </c>
      <c r="AX42" s="87">
        <v>1179.2</v>
      </c>
      <c r="AY42" s="67"/>
      <c r="AZ42" s="67"/>
      <c r="BA42" s="67"/>
      <c r="BB42" s="67"/>
    </row>
    <row r="43" spans="1:54" x14ac:dyDescent="0.2">
      <c r="A43" s="85" t="s">
        <v>5</v>
      </c>
      <c r="B43" s="86">
        <v>0.13400000000000001</v>
      </c>
      <c r="C43" s="86">
        <v>0</v>
      </c>
      <c r="D43" s="86">
        <v>0</v>
      </c>
      <c r="E43" s="86">
        <v>426</v>
      </c>
      <c r="F43" s="86">
        <v>0</v>
      </c>
      <c r="G43" s="86">
        <v>495</v>
      </c>
      <c r="H43" s="86">
        <v>525</v>
      </c>
      <c r="I43" s="86">
        <v>0</v>
      </c>
      <c r="J43" s="86">
        <v>174</v>
      </c>
      <c r="K43" s="86">
        <v>33</v>
      </c>
      <c r="L43" s="86">
        <v>1.6</v>
      </c>
      <c r="M43" s="86">
        <v>3.2</v>
      </c>
      <c r="N43" s="86">
        <v>0</v>
      </c>
      <c r="O43" s="86">
        <v>0</v>
      </c>
      <c r="P43" s="86">
        <v>0</v>
      </c>
      <c r="Q43" s="86">
        <v>221.6</v>
      </c>
      <c r="R43" s="86">
        <v>188.8</v>
      </c>
      <c r="S43" s="86">
        <v>0</v>
      </c>
      <c r="T43" s="86">
        <v>0</v>
      </c>
      <c r="U43" s="86">
        <v>0</v>
      </c>
      <c r="V43" s="86">
        <v>234.4</v>
      </c>
      <c r="W43" s="86">
        <v>92</v>
      </c>
      <c r="X43" s="86">
        <v>288.8</v>
      </c>
      <c r="Y43" s="86">
        <v>248.8</v>
      </c>
      <c r="Z43" s="86">
        <v>0</v>
      </c>
      <c r="AA43" s="86">
        <v>0</v>
      </c>
      <c r="AB43" s="86">
        <v>10.4</v>
      </c>
      <c r="AC43" s="86">
        <v>70.400000000000006</v>
      </c>
      <c r="AD43" s="86">
        <v>0</v>
      </c>
      <c r="AE43" s="86">
        <v>62.4</v>
      </c>
      <c r="AF43" s="86">
        <v>248</v>
      </c>
      <c r="AG43" s="86">
        <v>92</v>
      </c>
      <c r="AH43" s="86">
        <v>0</v>
      </c>
      <c r="AI43" s="86">
        <v>0</v>
      </c>
      <c r="AJ43" s="86">
        <v>0</v>
      </c>
      <c r="AK43" s="86">
        <v>0</v>
      </c>
      <c r="AL43" s="86">
        <v>27.2</v>
      </c>
      <c r="AM43" s="86">
        <v>0</v>
      </c>
      <c r="AN43" s="86">
        <v>0</v>
      </c>
      <c r="AO43" s="86">
        <v>106.4</v>
      </c>
      <c r="AP43" s="86">
        <v>46.800000000000004</v>
      </c>
      <c r="AQ43" s="86">
        <v>0</v>
      </c>
      <c r="AR43" s="86">
        <v>1.6</v>
      </c>
      <c r="AS43" s="86">
        <v>0</v>
      </c>
      <c r="AT43" s="86">
        <v>3.2</v>
      </c>
      <c r="AU43" s="86">
        <v>8.8000000000000007</v>
      </c>
      <c r="AV43" s="86">
        <v>272.8</v>
      </c>
      <c r="AW43" s="86">
        <v>0</v>
      </c>
      <c r="AX43" s="87">
        <v>1179.2</v>
      </c>
      <c r="AY43" s="67"/>
      <c r="AZ43" s="67"/>
      <c r="BA43" s="67"/>
      <c r="BB43" s="67"/>
    </row>
    <row r="44" spans="1:54" x14ac:dyDescent="0.2">
      <c r="A44" s="85" t="s">
        <v>6</v>
      </c>
      <c r="B44" s="86">
        <v>0.13500000000000001</v>
      </c>
      <c r="C44" s="86">
        <v>0</v>
      </c>
      <c r="D44" s="86">
        <v>0</v>
      </c>
      <c r="E44" s="86">
        <v>378</v>
      </c>
      <c r="F44" s="86">
        <v>0</v>
      </c>
      <c r="G44" s="86">
        <v>435</v>
      </c>
      <c r="H44" s="86">
        <v>540</v>
      </c>
      <c r="I44" s="86">
        <v>0</v>
      </c>
      <c r="J44" s="86">
        <v>198</v>
      </c>
      <c r="K44" s="86">
        <v>0</v>
      </c>
      <c r="L44" s="86">
        <v>2.4</v>
      </c>
      <c r="M44" s="86">
        <v>3.2</v>
      </c>
      <c r="N44" s="86">
        <v>0</v>
      </c>
      <c r="O44" s="86">
        <v>0</v>
      </c>
      <c r="P44" s="86">
        <v>0</v>
      </c>
      <c r="Q44" s="86">
        <v>212.8</v>
      </c>
      <c r="R44" s="86">
        <v>173.6</v>
      </c>
      <c r="S44" s="86">
        <v>0</v>
      </c>
      <c r="T44" s="86">
        <v>0</v>
      </c>
      <c r="U44" s="86">
        <v>0</v>
      </c>
      <c r="V44" s="86">
        <v>227.20000000000002</v>
      </c>
      <c r="W44" s="86">
        <v>83.2</v>
      </c>
      <c r="X44" s="86">
        <v>275.2</v>
      </c>
      <c r="Y44" s="86">
        <v>226.4</v>
      </c>
      <c r="Z44" s="86">
        <v>0</v>
      </c>
      <c r="AA44" s="86">
        <v>0</v>
      </c>
      <c r="AB44" s="86">
        <v>6.4</v>
      </c>
      <c r="AC44" s="86">
        <v>75.2</v>
      </c>
      <c r="AD44" s="86">
        <v>0</v>
      </c>
      <c r="AE44" s="86">
        <v>56.800000000000004</v>
      </c>
      <c r="AF44" s="86">
        <v>221.6</v>
      </c>
      <c r="AG44" s="86">
        <v>85.600000000000009</v>
      </c>
      <c r="AH44" s="86">
        <v>0</v>
      </c>
      <c r="AI44" s="86">
        <v>0</v>
      </c>
      <c r="AJ44" s="86">
        <v>0</v>
      </c>
      <c r="AK44" s="86">
        <v>0</v>
      </c>
      <c r="AL44" s="86">
        <v>28.8</v>
      </c>
      <c r="AM44" s="86">
        <v>0</v>
      </c>
      <c r="AN44" s="86">
        <v>0</v>
      </c>
      <c r="AO44" s="86">
        <v>71.2</v>
      </c>
      <c r="AP44" s="86">
        <v>19.2</v>
      </c>
      <c r="AQ44" s="86">
        <v>0</v>
      </c>
      <c r="AR44" s="86">
        <v>2.4</v>
      </c>
      <c r="AS44" s="86">
        <v>0</v>
      </c>
      <c r="AT44" s="86">
        <v>1.6</v>
      </c>
      <c r="AU44" s="86">
        <v>35.200000000000003</v>
      </c>
      <c r="AV44" s="86">
        <v>114.4</v>
      </c>
      <c r="AW44" s="86">
        <v>0</v>
      </c>
      <c r="AX44" s="87">
        <v>1179.2</v>
      </c>
      <c r="AY44" s="67"/>
      <c r="AZ44" s="67"/>
      <c r="BA44" s="67"/>
      <c r="BB44" s="67"/>
    </row>
    <row r="45" spans="1:54" x14ac:dyDescent="0.2">
      <c r="A45" s="85" t="s">
        <v>7</v>
      </c>
      <c r="B45" s="86">
        <v>0.114</v>
      </c>
      <c r="C45" s="86">
        <v>0</v>
      </c>
      <c r="D45" s="86">
        <v>0</v>
      </c>
      <c r="E45" s="86">
        <v>351</v>
      </c>
      <c r="F45" s="86">
        <v>0</v>
      </c>
      <c r="G45" s="86">
        <v>426</v>
      </c>
      <c r="H45" s="86">
        <v>543</v>
      </c>
      <c r="I45" s="86">
        <v>0</v>
      </c>
      <c r="J45" s="86">
        <v>204</v>
      </c>
      <c r="K45" s="86">
        <v>0</v>
      </c>
      <c r="L45" s="86">
        <v>2.4</v>
      </c>
      <c r="M45" s="86">
        <v>3.2</v>
      </c>
      <c r="N45" s="86">
        <v>0</v>
      </c>
      <c r="O45" s="86">
        <v>0</v>
      </c>
      <c r="P45" s="86">
        <v>0</v>
      </c>
      <c r="Q45" s="86">
        <v>205.6</v>
      </c>
      <c r="R45" s="86">
        <v>168</v>
      </c>
      <c r="S45" s="86">
        <v>0</v>
      </c>
      <c r="T45" s="86">
        <v>0</v>
      </c>
      <c r="U45" s="86">
        <v>0</v>
      </c>
      <c r="V45" s="86">
        <v>220</v>
      </c>
      <c r="W45" s="86">
        <v>78.400000000000006</v>
      </c>
      <c r="X45" s="86">
        <v>272</v>
      </c>
      <c r="Y45" s="86">
        <v>223.20000000000002</v>
      </c>
      <c r="Z45" s="86">
        <v>0</v>
      </c>
      <c r="AA45" s="86">
        <v>0</v>
      </c>
      <c r="AB45" s="86">
        <v>5.6000000000000005</v>
      </c>
      <c r="AC45" s="86">
        <v>76</v>
      </c>
      <c r="AD45" s="86">
        <v>0</v>
      </c>
      <c r="AE45" s="86">
        <v>54.4</v>
      </c>
      <c r="AF45" s="86">
        <v>216</v>
      </c>
      <c r="AG45" s="86">
        <v>75.2</v>
      </c>
      <c r="AH45" s="86">
        <v>0</v>
      </c>
      <c r="AI45" s="86">
        <v>0</v>
      </c>
      <c r="AJ45" s="86">
        <v>0</v>
      </c>
      <c r="AK45" s="86">
        <v>0</v>
      </c>
      <c r="AL45" s="86">
        <v>28</v>
      </c>
      <c r="AM45" s="86">
        <v>0</v>
      </c>
      <c r="AN45" s="86">
        <v>0</v>
      </c>
      <c r="AO45" s="86">
        <v>67.2</v>
      </c>
      <c r="AP45" s="86">
        <v>21.6</v>
      </c>
      <c r="AQ45" s="86">
        <v>0</v>
      </c>
      <c r="AR45" s="86">
        <v>1.6</v>
      </c>
      <c r="AS45" s="86">
        <v>0</v>
      </c>
      <c r="AT45" s="86">
        <v>1.6</v>
      </c>
      <c r="AU45" s="86">
        <v>132</v>
      </c>
      <c r="AV45" s="86">
        <v>0</v>
      </c>
      <c r="AW45" s="86">
        <v>0</v>
      </c>
      <c r="AX45" s="87">
        <v>1179.2</v>
      </c>
      <c r="AY45" s="67"/>
      <c r="AZ45" s="67"/>
      <c r="BA45" s="67"/>
      <c r="BB45" s="67"/>
    </row>
    <row r="46" spans="1:54" x14ac:dyDescent="0.2">
      <c r="A46" s="85" t="s">
        <v>8</v>
      </c>
      <c r="B46" s="86">
        <v>0.14500000000000002</v>
      </c>
      <c r="C46" s="86">
        <v>0</v>
      </c>
      <c r="D46" s="86">
        <v>0</v>
      </c>
      <c r="E46" s="86">
        <v>372</v>
      </c>
      <c r="F46" s="86">
        <v>0</v>
      </c>
      <c r="G46" s="86">
        <v>411</v>
      </c>
      <c r="H46" s="86">
        <v>540</v>
      </c>
      <c r="I46" s="86">
        <v>3</v>
      </c>
      <c r="J46" s="86">
        <v>171</v>
      </c>
      <c r="K46" s="86">
        <v>42</v>
      </c>
      <c r="L46" s="86">
        <v>1.6</v>
      </c>
      <c r="M46" s="86">
        <v>3.2</v>
      </c>
      <c r="N46" s="86">
        <v>0</v>
      </c>
      <c r="O46" s="86">
        <v>3.6</v>
      </c>
      <c r="P46" s="86">
        <v>0</v>
      </c>
      <c r="Q46" s="86">
        <v>219.20000000000002</v>
      </c>
      <c r="R46" s="86">
        <v>176</v>
      </c>
      <c r="S46" s="86">
        <v>0</v>
      </c>
      <c r="T46" s="86">
        <v>0</v>
      </c>
      <c r="U46" s="86">
        <v>0</v>
      </c>
      <c r="V46" s="86">
        <v>232.8</v>
      </c>
      <c r="W46" s="86">
        <v>80</v>
      </c>
      <c r="X46" s="86">
        <v>280.8</v>
      </c>
      <c r="Y46" s="86">
        <v>234.4</v>
      </c>
      <c r="Z46" s="86">
        <v>0</v>
      </c>
      <c r="AA46" s="86">
        <v>0</v>
      </c>
      <c r="AB46" s="86">
        <v>7.2</v>
      </c>
      <c r="AC46" s="86">
        <v>71.2</v>
      </c>
      <c r="AD46" s="86">
        <v>0</v>
      </c>
      <c r="AE46" s="86">
        <v>54.4</v>
      </c>
      <c r="AF46" s="86">
        <v>192.8</v>
      </c>
      <c r="AG46" s="86">
        <v>74.400000000000006</v>
      </c>
      <c r="AH46" s="86">
        <v>0</v>
      </c>
      <c r="AI46" s="86">
        <v>0</v>
      </c>
      <c r="AJ46" s="86">
        <v>0</v>
      </c>
      <c r="AK46" s="86">
        <v>0</v>
      </c>
      <c r="AL46" s="86">
        <v>28.8</v>
      </c>
      <c r="AM46" s="86">
        <v>0</v>
      </c>
      <c r="AN46" s="86">
        <v>5.6000000000000005</v>
      </c>
      <c r="AO46" s="86">
        <v>84</v>
      </c>
      <c r="AP46" s="86">
        <v>28.8</v>
      </c>
      <c r="AQ46" s="86">
        <v>0</v>
      </c>
      <c r="AR46" s="86">
        <v>1.6</v>
      </c>
      <c r="AS46" s="86">
        <v>0</v>
      </c>
      <c r="AT46" s="86">
        <v>1.6</v>
      </c>
      <c r="AU46" s="86">
        <v>105.60000000000001</v>
      </c>
      <c r="AV46" s="86">
        <v>17.600000000000001</v>
      </c>
      <c r="AW46" s="86">
        <v>0</v>
      </c>
      <c r="AX46" s="87">
        <v>1179.2</v>
      </c>
      <c r="AY46" s="67"/>
      <c r="AZ46" s="67"/>
      <c r="BA46" s="67"/>
      <c r="BB46" s="67"/>
    </row>
    <row r="47" spans="1:54" x14ac:dyDescent="0.2">
      <c r="A47" s="85" t="s">
        <v>9</v>
      </c>
      <c r="B47" s="86">
        <v>0.14000000000000001</v>
      </c>
      <c r="C47" s="86">
        <v>0</v>
      </c>
      <c r="D47" s="86">
        <v>0</v>
      </c>
      <c r="E47" s="86">
        <v>411</v>
      </c>
      <c r="F47" s="86">
        <v>0</v>
      </c>
      <c r="G47" s="86">
        <v>429</v>
      </c>
      <c r="H47" s="86">
        <v>537</v>
      </c>
      <c r="I47" s="86">
        <v>0</v>
      </c>
      <c r="J47" s="86">
        <v>0</v>
      </c>
      <c r="K47" s="86">
        <v>390</v>
      </c>
      <c r="L47" s="86">
        <v>2.4</v>
      </c>
      <c r="M47" s="86">
        <v>3.2</v>
      </c>
      <c r="N47" s="86">
        <v>0</v>
      </c>
      <c r="O47" s="86">
        <v>122.4</v>
      </c>
      <c r="P47" s="86">
        <v>0</v>
      </c>
      <c r="Q47" s="86">
        <v>242.4</v>
      </c>
      <c r="R47" s="86">
        <v>198.4</v>
      </c>
      <c r="S47" s="86">
        <v>0</v>
      </c>
      <c r="T47" s="86">
        <v>0</v>
      </c>
      <c r="U47" s="86">
        <v>0</v>
      </c>
      <c r="V47" s="86">
        <v>240</v>
      </c>
      <c r="W47" s="86">
        <v>106.4</v>
      </c>
      <c r="X47" s="86">
        <v>293.60000000000002</v>
      </c>
      <c r="Y47" s="86">
        <v>248</v>
      </c>
      <c r="Z47" s="86">
        <v>0</v>
      </c>
      <c r="AA47" s="86">
        <v>0</v>
      </c>
      <c r="AB47" s="86">
        <v>32</v>
      </c>
      <c r="AC47" s="86">
        <v>94.4</v>
      </c>
      <c r="AD47" s="86">
        <v>0</v>
      </c>
      <c r="AE47" s="86">
        <v>58.4</v>
      </c>
      <c r="AF47" s="86">
        <v>162.4</v>
      </c>
      <c r="AG47" s="86">
        <v>98.4</v>
      </c>
      <c r="AH47" s="86">
        <v>0</v>
      </c>
      <c r="AI47" s="86">
        <v>0</v>
      </c>
      <c r="AJ47" s="86">
        <v>0</v>
      </c>
      <c r="AK47" s="86">
        <v>0</v>
      </c>
      <c r="AL47" s="86">
        <v>29.6</v>
      </c>
      <c r="AM47" s="86">
        <v>0</v>
      </c>
      <c r="AN47" s="86">
        <v>28</v>
      </c>
      <c r="AO47" s="86">
        <v>42.4</v>
      </c>
      <c r="AP47" s="86">
        <v>38.4</v>
      </c>
      <c r="AQ47" s="86">
        <v>0</v>
      </c>
      <c r="AR47" s="86">
        <v>1.6</v>
      </c>
      <c r="AS47" s="86">
        <v>0</v>
      </c>
      <c r="AT47" s="86">
        <v>1.6</v>
      </c>
      <c r="AU47" s="86">
        <v>79.2</v>
      </c>
      <c r="AV47" s="86">
        <v>35.200000000000003</v>
      </c>
      <c r="AW47" s="86">
        <v>0</v>
      </c>
      <c r="AX47" s="87">
        <v>1179.2</v>
      </c>
      <c r="AY47" s="67"/>
      <c r="AZ47" s="67"/>
      <c r="BA47" s="67"/>
      <c r="BB47" s="67"/>
    </row>
    <row r="48" spans="1:54" x14ac:dyDescent="0.2">
      <c r="A48" s="85" t="s">
        <v>10</v>
      </c>
      <c r="B48" s="86">
        <v>9.2999999999999999E-2</v>
      </c>
      <c r="C48" s="86">
        <v>0</v>
      </c>
      <c r="D48" s="86">
        <v>0</v>
      </c>
      <c r="E48" s="86">
        <v>480</v>
      </c>
      <c r="F48" s="86">
        <v>0</v>
      </c>
      <c r="G48" s="86">
        <v>585</v>
      </c>
      <c r="H48" s="86">
        <v>36</v>
      </c>
      <c r="I48" s="86">
        <v>216</v>
      </c>
      <c r="J48" s="86">
        <v>0</v>
      </c>
      <c r="K48" s="86">
        <v>573</v>
      </c>
      <c r="L48" s="86">
        <v>1.6</v>
      </c>
      <c r="M48" s="86">
        <v>2.4</v>
      </c>
      <c r="N48" s="86">
        <v>0</v>
      </c>
      <c r="O48" s="86">
        <v>210</v>
      </c>
      <c r="P48" s="86">
        <v>0</v>
      </c>
      <c r="Q48" s="86">
        <v>266.39999999999998</v>
      </c>
      <c r="R48" s="86">
        <v>240</v>
      </c>
      <c r="S48" s="86">
        <v>0</v>
      </c>
      <c r="T48" s="86">
        <v>0</v>
      </c>
      <c r="U48" s="86">
        <v>0</v>
      </c>
      <c r="V48" s="86">
        <v>265.60000000000002</v>
      </c>
      <c r="W48" s="86">
        <v>129.6</v>
      </c>
      <c r="X48" s="86">
        <v>317.60000000000002</v>
      </c>
      <c r="Y48" s="86">
        <v>267.2</v>
      </c>
      <c r="Z48" s="86">
        <v>0</v>
      </c>
      <c r="AA48" s="86">
        <v>0</v>
      </c>
      <c r="AB48" s="86">
        <v>108</v>
      </c>
      <c r="AC48" s="86">
        <v>454.40000000000003</v>
      </c>
      <c r="AD48" s="86">
        <v>0</v>
      </c>
      <c r="AE48" s="86">
        <v>58.4</v>
      </c>
      <c r="AF48" s="86">
        <v>192.8</v>
      </c>
      <c r="AG48" s="86">
        <v>145.6</v>
      </c>
      <c r="AH48" s="86">
        <v>0</v>
      </c>
      <c r="AI48" s="86">
        <v>0</v>
      </c>
      <c r="AJ48" s="86">
        <v>0</v>
      </c>
      <c r="AK48" s="86">
        <v>0</v>
      </c>
      <c r="AL48" s="86">
        <v>27.2</v>
      </c>
      <c r="AM48" s="86">
        <v>0</v>
      </c>
      <c r="AN48" s="86">
        <v>36.800000000000004</v>
      </c>
      <c r="AO48" s="86">
        <v>36.800000000000004</v>
      </c>
      <c r="AP48" s="86">
        <v>51.6</v>
      </c>
      <c r="AQ48" s="86">
        <v>0</v>
      </c>
      <c r="AR48" s="86">
        <v>2.4</v>
      </c>
      <c r="AS48" s="86">
        <v>0</v>
      </c>
      <c r="AT48" s="86">
        <v>2.4</v>
      </c>
      <c r="AU48" s="86">
        <v>0</v>
      </c>
      <c r="AV48" s="86">
        <v>440</v>
      </c>
      <c r="AW48" s="86">
        <v>0</v>
      </c>
      <c r="AX48" s="87">
        <v>1179.2</v>
      </c>
      <c r="AY48" s="67"/>
      <c r="AZ48" s="67"/>
      <c r="BA48" s="67"/>
      <c r="BB48" s="67"/>
    </row>
    <row r="49" spans="1:54" x14ac:dyDescent="0.2">
      <c r="A49" s="85" t="s">
        <v>11</v>
      </c>
      <c r="B49" s="86">
        <v>0.112</v>
      </c>
      <c r="C49" s="86">
        <v>0</v>
      </c>
      <c r="D49" s="86">
        <v>0</v>
      </c>
      <c r="E49" s="86">
        <v>618</v>
      </c>
      <c r="F49" s="86">
        <v>0</v>
      </c>
      <c r="G49" s="86">
        <v>813</v>
      </c>
      <c r="H49" s="86">
        <v>0</v>
      </c>
      <c r="I49" s="86">
        <v>507</v>
      </c>
      <c r="J49" s="86">
        <v>0</v>
      </c>
      <c r="K49" s="86">
        <v>771</v>
      </c>
      <c r="L49" s="86">
        <v>2.4</v>
      </c>
      <c r="M49" s="86">
        <v>3.2</v>
      </c>
      <c r="N49" s="86">
        <v>0</v>
      </c>
      <c r="O49" s="86">
        <v>198</v>
      </c>
      <c r="P49" s="86">
        <v>0</v>
      </c>
      <c r="Q49" s="86">
        <v>292.8</v>
      </c>
      <c r="R49" s="86">
        <v>272</v>
      </c>
      <c r="S49" s="86">
        <v>0</v>
      </c>
      <c r="T49" s="86">
        <v>0</v>
      </c>
      <c r="U49" s="86">
        <v>0</v>
      </c>
      <c r="V49" s="86">
        <v>318.40000000000003</v>
      </c>
      <c r="W49" s="86">
        <v>194.4</v>
      </c>
      <c r="X49" s="86">
        <v>353.6</v>
      </c>
      <c r="Y49" s="86">
        <v>314.40000000000003</v>
      </c>
      <c r="Z49" s="86">
        <v>0</v>
      </c>
      <c r="AA49" s="86">
        <v>0</v>
      </c>
      <c r="AB49" s="86">
        <v>165.6</v>
      </c>
      <c r="AC49" s="86">
        <v>545.6</v>
      </c>
      <c r="AD49" s="86">
        <v>0</v>
      </c>
      <c r="AE49" s="86">
        <v>66.400000000000006</v>
      </c>
      <c r="AF49" s="86">
        <v>283.2</v>
      </c>
      <c r="AG49" s="86">
        <v>230.4</v>
      </c>
      <c r="AH49" s="86">
        <v>0</v>
      </c>
      <c r="AI49" s="86">
        <v>0</v>
      </c>
      <c r="AJ49" s="86">
        <v>0</v>
      </c>
      <c r="AK49" s="86">
        <v>0</v>
      </c>
      <c r="AL49" s="86">
        <v>28</v>
      </c>
      <c r="AM49" s="86">
        <v>0</v>
      </c>
      <c r="AN49" s="86">
        <v>44.800000000000004</v>
      </c>
      <c r="AO49" s="86">
        <v>80</v>
      </c>
      <c r="AP49" s="86">
        <v>74.400000000000006</v>
      </c>
      <c r="AQ49" s="86">
        <v>0</v>
      </c>
      <c r="AR49" s="86">
        <v>1.6</v>
      </c>
      <c r="AS49" s="86">
        <v>0</v>
      </c>
      <c r="AT49" s="86">
        <v>1.6</v>
      </c>
      <c r="AU49" s="86">
        <v>0</v>
      </c>
      <c r="AV49" s="86">
        <v>721.6</v>
      </c>
      <c r="AW49" s="86">
        <v>0</v>
      </c>
      <c r="AX49" s="87">
        <v>1179.2</v>
      </c>
      <c r="AY49" s="67"/>
      <c r="AZ49" s="67"/>
      <c r="BA49" s="67"/>
      <c r="BB49" s="67"/>
    </row>
    <row r="50" spans="1:54" x14ac:dyDescent="0.2">
      <c r="A50" s="85" t="s">
        <v>12</v>
      </c>
      <c r="B50" s="86">
        <v>0.13700000000000001</v>
      </c>
      <c r="C50" s="86">
        <v>0</v>
      </c>
      <c r="D50" s="86">
        <v>0</v>
      </c>
      <c r="E50" s="86">
        <v>774</v>
      </c>
      <c r="F50" s="86">
        <v>0</v>
      </c>
      <c r="G50" s="86">
        <v>921</v>
      </c>
      <c r="H50" s="86">
        <v>0</v>
      </c>
      <c r="I50" s="86">
        <v>573</v>
      </c>
      <c r="J50" s="86">
        <v>0</v>
      </c>
      <c r="K50" s="86">
        <v>882</v>
      </c>
      <c r="L50" s="86">
        <v>1.6</v>
      </c>
      <c r="M50" s="86">
        <v>3.2</v>
      </c>
      <c r="N50" s="86">
        <v>0</v>
      </c>
      <c r="O50" s="86">
        <v>168</v>
      </c>
      <c r="P50" s="86">
        <v>0</v>
      </c>
      <c r="Q50" s="86">
        <v>319.2</v>
      </c>
      <c r="R50" s="86">
        <v>304.8</v>
      </c>
      <c r="S50" s="86">
        <v>0</v>
      </c>
      <c r="T50" s="86">
        <v>0</v>
      </c>
      <c r="U50" s="86">
        <v>0</v>
      </c>
      <c r="V50" s="86">
        <v>340.8</v>
      </c>
      <c r="W50" s="86">
        <v>232.8</v>
      </c>
      <c r="X50" s="86">
        <v>396.8</v>
      </c>
      <c r="Y50" s="86">
        <v>360</v>
      </c>
      <c r="Z50" s="86">
        <v>0</v>
      </c>
      <c r="AA50" s="86">
        <v>0</v>
      </c>
      <c r="AB50" s="86">
        <v>182.4</v>
      </c>
      <c r="AC50" s="86">
        <v>550.4</v>
      </c>
      <c r="AD50" s="86">
        <v>0</v>
      </c>
      <c r="AE50" s="86">
        <v>75.2</v>
      </c>
      <c r="AF50" s="86">
        <v>326.40000000000003</v>
      </c>
      <c r="AG50" s="86">
        <v>292</v>
      </c>
      <c r="AH50" s="86">
        <v>0</v>
      </c>
      <c r="AI50" s="86">
        <v>0</v>
      </c>
      <c r="AJ50" s="86">
        <v>4</v>
      </c>
      <c r="AK50" s="86">
        <v>0</v>
      </c>
      <c r="AL50" s="86">
        <v>30.400000000000002</v>
      </c>
      <c r="AM50" s="86">
        <v>0</v>
      </c>
      <c r="AN50" s="86">
        <v>38.4</v>
      </c>
      <c r="AO50" s="86">
        <v>160.80000000000001</v>
      </c>
      <c r="AP50" s="86">
        <v>156</v>
      </c>
      <c r="AQ50" s="86">
        <v>0</v>
      </c>
      <c r="AR50" s="86">
        <v>1.6</v>
      </c>
      <c r="AS50" s="86">
        <v>0</v>
      </c>
      <c r="AT50" s="86">
        <v>1.6</v>
      </c>
      <c r="AU50" s="86">
        <v>0</v>
      </c>
      <c r="AV50" s="86">
        <v>1047.2</v>
      </c>
      <c r="AW50" s="86">
        <v>0</v>
      </c>
      <c r="AX50" s="87">
        <v>1179.2</v>
      </c>
      <c r="AY50" s="67"/>
      <c r="AZ50" s="67"/>
      <c r="BA50" s="67"/>
      <c r="BB50" s="67"/>
    </row>
    <row r="51" spans="1:54" x14ac:dyDescent="0.2">
      <c r="A51" s="85" t="s">
        <v>13</v>
      </c>
      <c r="B51" s="86">
        <v>0.14000000000000001</v>
      </c>
      <c r="C51" s="86">
        <v>0</v>
      </c>
      <c r="D51" s="86">
        <v>0</v>
      </c>
      <c r="E51" s="86">
        <v>831</v>
      </c>
      <c r="F51" s="86">
        <v>0</v>
      </c>
      <c r="G51" s="86">
        <v>903</v>
      </c>
      <c r="H51" s="86">
        <v>0</v>
      </c>
      <c r="I51" s="86">
        <v>672</v>
      </c>
      <c r="J51" s="86">
        <v>0</v>
      </c>
      <c r="K51" s="86">
        <v>963</v>
      </c>
      <c r="L51" s="86">
        <v>2.4</v>
      </c>
      <c r="M51" s="86">
        <v>3.2</v>
      </c>
      <c r="N51" s="86">
        <v>0</v>
      </c>
      <c r="O51" s="86">
        <v>169.20000000000002</v>
      </c>
      <c r="P51" s="86">
        <v>0</v>
      </c>
      <c r="Q51" s="86">
        <v>328.8</v>
      </c>
      <c r="R51" s="86">
        <v>348</v>
      </c>
      <c r="S51" s="86">
        <v>0</v>
      </c>
      <c r="T51" s="86">
        <v>0</v>
      </c>
      <c r="U51" s="86">
        <v>0</v>
      </c>
      <c r="V51" s="86">
        <v>356</v>
      </c>
      <c r="W51" s="86">
        <v>231.20000000000002</v>
      </c>
      <c r="X51" s="86">
        <v>406.40000000000003</v>
      </c>
      <c r="Y51" s="86">
        <v>384</v>
      </c>
      <c r="Z51" s="86">
        <v>0</v>
      </c>
      <c r="AA51" s="86">
        <v>0</v>
      </c>
      <c r="AB51" s="86">
        <v>118.4</v>
      </c>
      <c r="AC51" s="86">
        <v>606.4</v>
      </c>
      <c r="AD51" s="86">
        <v>0</v>
      </c>
      <c r="AE51" s="86">
        <v>76</v>
      </c>
      <c r="AF51" s="86">
        <v>373.6</v>
      </c>
      <c r="AG51" s="86">
        <v>300</v>
      </c>
      <c r="AH51" s="86">
        <v>0</v>
      </c>
      <c r="AI51" s="86">
        <v>0</v>
      </c>
      <c r="AJ51" s="86">
        <v>16.8</v>
      </c>
      <c r="AK51" s="86">
        <v>0</v>
      </c>
      <c r="AL51" s="86">
        <v>30.400000000000002</v>
      </c>
      <c r="AM51" s="86">
        <v>0</v>
      </c>
      <c r="AN51" s="86">
        <v>28</v>
      </c>
      <c r="AO51" s="86">
        <v>188</v>
      </c>
      <c r="AP51" s="86">
        <v>202.8</v>
      </c>
      <c r="AQ51" s="86">
        <v>0</v>
      </c>
      <c r="AR51" s="86">
        <v>1.6</v>
      </c>
      <c r="AS51" s="86">
        <v>0</v>
      </c>
      <c r="AT51" s="86">
        <v>2.4</v>
      </c>
      <c r="AU51" s="86">
        <v>0</v>
      </c>
      <c r="AV51" s="86">
        <v>1161.6000000000001</v>
      </c>
      <c r="AW51" s="86">
        <v>0</v>
      </c>
      <c r="AX51" s="87">
        <v>1179.2</v>
      </c>
    </row>
    <row r="52" spans="1:54" x14ac:dyDescent="0.2">
      <c r="A52" s="85" t="s">
        <v>14</v>
      </c>
      <c r="B52" s="86">
        <v>0.10400000000000001</v>
      </c>
      <c r="C52" s="86">
        <v>0</v>
      </c>
      <c r="D52" s="86">
        <v>0</v>
      </c>
      <c r="E52" s="86">
        <v>876</v>
      </c>
      <c r="F52" s="86">
        <v>0</v>
      </c>
      <c r="G52" s="86">
        <v>918</v>
      </c>
      <c r="H52" s="86">
        <v>0</v>
      </c>
      <c r="I52" s="86">
        <v>735</v>
      </c>
      <c r="J52" s="86">
        <v>0</v>
      </c>
      <c r="K52" s="86">
        <v>957</v>
      </c>
      <c r="L52" s="86">
        <v>2.4</v>
      </c>
      <c r="M52" s="86">
        <v>3.2</v>
      </c>
      <c r="N52" s="86">
        <v>0</v>
      </c>
      <c r="O52" s="86">
        <v>163.20000000000002</v>
      </c>
      <c r="P52" s="86">
        <v>0</v>
      </c>
      <c r="Q52" s="86">
        <v>340</v>
      </c>
      <c r="R52" s="86">
        <v>504.8</v>
      </c>
      <c r="S52" s="86">
        <v>0</v>
      </c>
      <c r="T52" s="86">
        <v>0</v>
      </c>
      <c r="U52" s="86">
        <v>0</v>
      </c>
      <c r="V52" s="86">
        <v>354.40000000000003</v>
      </c>
      <c r="W52" s="86">
        <v>242.4</v>
      </c>
      <c r="X52" s="86">
        <v>403.2</v>
      </c>
      <c r="Y52" s="86">
        <v>386.40000000000003</v>
      </c>
      <c r="Z52" s="86">
        <v>0</v>
      </c>
      <c r="AA52" s="86">
        <v>0</v>
      </c>
      <c r="AB52" s="86">
        <v>118.4</v>
      </c>
      <c r="AC52" s="86">
        <v>486.40000000000003</v>
      </c>
      <c r="AD52" s="86">
        <v>0</v>
      </c>
      <c r="AE52" s="86">
        <v>86.4</v>
      </c>
      <c r="AF52" s="86">
        <v>380.8</v>
      </c>
      <c r="AG52" s="86">
        <v>308.8</v>
      </c>
      <c r="AH52" s="86">
        <v>0</v>
      </c>
      <c r="AI52" s="86">
        <v>0</v>
      </c>
      <c r="AJ52" s="86">
        <v>24.8</v>
      </c>
      <c r="AK52" s="86">
        <v>0</v>
      </c>
      <c r="AL52" s="86">
        <v>30.400000000000002</v>
      </c>
      <c r="AM52" s="86">
        <v>0</v>
      </c>
      <c r="AN52" s="86">
        <v>33.6</v>
      </c>
      <c r="AO52" s="86">
        <v>201.6</v>
      </c>
      <c r="AP52" s="86">
        <v>194.4</v>
      </c>
      <c r="AQ52" s="86">
        <v>0</v>
      </c>
      <c r="AR52" s="86">
        <v>2.4</v>
      </c>
      <c r="AS52" s="86">
        <v>0</v>
      </c>
      <c r="AT52" s="86">
        <v>1.6</v>
      </c>
      <c r="AU52" s="86">
        <v>0</v>
      </c>
      <c r="AV52" s="86">
        <v>1249.6000000000001</v>
      </c>
      <c r="AW52" s="86">
        <v>0</v>
      </c>
      <c r="AX52" s="87">
        <v>1179.2</v>
      </c>
    </row>
    <row r="53" spans="1:54" x14ac:dyDescent="0.2">
      <c r="A53" s="85" t="s">
        <v>15</v>
      </c>
      <c r="B53" s="86">
        <v>0.14400000000000002</v>
      </c>
      <c r="C53" s="86">
        <v>0</v>
      </c>
      <c r="D53" s="86">
        <v>0</v>
      </c>
      <c r="E53" s="86">
        <v>870</v>
      </c>
      <c r="F53" s="86">
        <v>0</v>
      </c>
      <c r="G53" s="86">
        <v>849</v>
      </c>
      <c r="H53" s="86">
        <v>0</v>
      </c>
      <c r="I53" s="86">
        <v>816</v>
      </c>
      <c r="J53" s="86">
        <v>0</v>
      </c>
      <c r="K53" s="86">
        <v>978</v>
      </c>
      <c r="L53" s="86">
        <v>1.6</v>
      </c>
      <c r="M53" s="86">
        <v>4</v>
      </c>
      <c r="N53" s="86">
        <v>0</v>
      </c>
      <c r="O53" s="86">
        <v>159.6</v>
      </c>
      <c r="P53" s="86">
        <v>0</v>
      </c>
      <c r="Q53" s="86">
        <v>364</v>
      </c>
      <c r="R53" s="86">
        <v>500</v>
      </c>
      <c r="S53" s="86">
        <v>0</v>
      </c>
      <c r="T53" s="86">
        <v>0</v>
      </c>
      <c r="U53" s="86">
        <v>0</v>
      </c>
      <c r="V53" s="86">
        <v>365.6</v>
      </c>
      <c r="W53" s="86">
        <v>220</v>
      </c>
      <c r="X53" s="86">
        <v>419.2</v>
      </c>
      <c r="Y53" s="86">
        <v>384</v>
      </c>
      <c r="Z53" s="86">
        <v>0</v>
      </c>
      <c r="AA53" s="86">
        <v>0</v>
      </c>
      <c r="AB53" s="86">
        <v>122.4</v>
      </c>
      <c r="AC53" s="86">
        <v>592.80000000000007</v>
      </c>
      <c r="AD53" s="86">
        <v>0</v>
      </c>
      <c r="AE53" s="86">
        <v>74.400000000000006</v>
      </c>
      <c r="AF53" s="86">
        <v>309.60000000000002</v>
      </c>
      <c r="AG53" s="86">
        <v>298.40000000000003</v>
      </c>
      <c r="AH53" s="86">
        <v>0</v>
      </c>
      <c r="AI53" s="86">
        <v>0</v>
      </c>
      <c r="AJ53" s="86">
        <v>48.800000000000004</v>
      </c>
      <c r="AK53" s="86">
        <v>0</v>
      </c>
      <c r="AL53" s="86">
        <v>31.2</v>
      </c>
      <c r="AM53" s="86">
        <v>0</v>
      </c>
      <c r="AN53" s="86">
        <v>35.200000000000003</v>
      </c>
      <c r="AO53" s="86">
        <v>192.8</v>
      </c>
      <c r="AP53" s="86">
        <v>200.4</v>
      </c>
      <c r="AQ53" s="86">
        <v>0</v>
      </c>
      <c r="AR53" s="86">
        <v>1.6</v>
      </c>
      <c r="AS53" s="86">
        <v>0</v>
      </c>
      <c r="AT53" s="86">
        <v>1.6</v>
      </c>
      <c r="AU53" s="86">
        <v>0</v>
      </c>
      <c r="AV53" s="86">
        <v>1390.4</v>
      </c>
      <c r="AW53" s="86">
        <v>0</v>
      </c>
      <c r="AX53" s="87">
        <v>1179.2</v>
      </c>
    </row>
    <row r="54" spans="1:54" x14ac:dyDescent="0.2">
      <c r="A54" s="85" t="s">
        <v>16</v>
      </c>
      <c r="B54" s="86">
        <v>0.13200000000000001</v>
      </c>
      <c r="C54" s="86">
        <v>0</v>
      </c>
      <c r="D54" s="86">
        <v>0</v>
      </c>
      <c r="E54" s="86">
        <v>906</v>
      </c>
      <c r="F54" s="86">
        <v>0</v>
      </c>
      <c r="G54" s="86">
        <v>990</v>
      </c>
      <c r="H54" s="86">
        <v>0</v>
      </c>
      <c r="I54" s="86">
        <v>795</v>
      </c>
      <c r="J54" s="86">
        <v>0</v>
      </c>
      <c r="K54" s="86">
        <v>969</v>
      </c>
      <c r="L54" s="86">
        <v>2.4</v>
      </c>
      <c r="M54" s="86">
        <v>2.4</v>
      </c>
      <c r="N54" s="86">
        <v>0</v>
      </c>
      <c r="O54" s="86">
        <v>148.80000000000001</v>
      </c>
      <c r="P54" s="86">
        <v>0</v>
      </c>
      <c r="Q54" s="86">
        <v>349.6</v>
      </c>
      <c r="R54" s="86">
        <v>461.6</v>
      </c>
      <c r="S54" s="86">
        <v>0</v>
      </c>
      <c r="T54" s="86">
        <v>0</v>
      </c>
      <c r="U54" s="86">
        <v>0</v>
      </c>
      <c r="V54" s="86">
        <v>356</v>
      </c>
      <c r="W54" s="86">
        <v>226.4</v>
      </c>
      <c r="X54" s="86">
        <v>412</v>
      </c>
      <c r="Y54" s="86">
        <v>398.40000000000003</v>
      </c>
      <c r="Z54" s="86">
        <v>0</v>
      </c>
      <c r="AA54" s="86">
        <v>0</v>
      </c>
      <c r="AB54" s="86">
        <v>184.8</v>
      </c>
      <c r="AC54" s="86">
        <v>608</v>
      </c>
      <c r="AD54" s="86">
        <v>0</v>
      </c>
      <c r="AE54" s="86">
        <v>80.8</v>
      </c>
      <c r="AF54" s="86">
        <v>350.40000000000003</v>
      </c>
      <c r="AG54" s="86">
        <v>321.60000000000002</v>
      </c>
      <c r="AH54" s="86">
        <v>0</v>
      </c>
      <c r="AI54" s="86">
        <v>0</v>
      </c>
      <c r="AJ54" s="86">
        <v>68</v>
      </c>
      <c r="AK54" s="86">
        <v>0</v>
      </c>
      <c r="AL54" s="86">
        <v>29.6</v>
      </c>
      <c r="AM54" s="86">
        <v>0</v>
      </c>
      <c r="AN54" s="86">
        <v>32</v>
      </c>
      <c r="AO54" s="86">
        <v>213.6</v>
      </c>
      <c r="AP54" s="86">
        <v>198</v>
      </c>
      <c r="AQ54" s="86">
        <v>0</v>
      </c>
      <c r="AR54" s="86">
        <v>2.4</v>
      </c>
      <c r="AS54" s="86">
        <v>0</v>
      </c>
      <c r="AT54" s="86">
        <v>1.6</v>
      </c>
      <c r="AU54" s="86">
        <v>0</v>
      </c>
      <c r="AV54" s="86">
        <v>1469.6000000000001</v>
      </c>
      <c r="AW54" s="86"/>
      <c r="AX54" s="87"/>
    </row>
    <row r="55" spans="1:54" x14ac:dyDescent="0.2">
      <c r="A55" s="85" t="s">
        <v>17</v>
      </c>
      <c r="B55" s="86">
        <v>0.12200000000000001</v>
      </c>
      <c r="C55" s="86">
        <v>0</v>
      </c>
      <c r="D55" s="86">
        <v>0</v>
      </c>
      <c r="E55" s="86">
        <v>912</v>
      </c>
      <c r="F55" s="86">
        <v>0</v>
      </c>
      <c r="G55" s="86">
        <v>834</v>
      </c>
      <c r="H55" s="86">
        <v>0</v>
      </c>
      <c r="I55" s="86">
        <v>798</v>
      </c>
      <c r="J55" s="86">
        <v>0</v>
      </c>
      <c r="K55" s="86">
        <v>909</v>
      </c>
      <c r="L55" s="86">
        <v>2.4</v>
      </c>
      <c r="M55" s="86">
        <v>3.2</v>
      </c>
      <c r="N55" s="86">
        <v>0</v>
      </c>
      <c r="O55" s="86">
        <v>13.200000000000001</v>
      </c>
      <c r="P55" s="86">
        <v>0</v>
      </c>
      <c r="Q55" s="86">
        <v>341.6</v>
      </c>
      <c r="R55" s="86">
        <v>487.2</v>
      </c>
      <c r="S55" s="86">
        <v>0</v>
      </c>
      <c r="T55" s="86">
        <v>0</v>
      </c>
      <c r="U55" s="86">
        <v>0</v>
      </c>
      <c r="V55" s="86">
        <v>364.8</v>
      </c>
      <c r="W55" s="86">
        <v>244</v>
      </c>
      <c r="X55" s="86">
        <v>398.40000000000003</v>
      </c>
      <c r="Y55" s="86">
        <v>391.2</v>
      </c>
      <c r="Z55" s="86">
        <v>0</v>
      </c>
      <c r="AA55" s="86">
        <v>0</v>
      </c>
      <c r="AB55" s="86">
        <v>70.400000000000006</v>
      </c>
      <c r="AC55" s="86">
        <v>597.6</v>
      </c>
      <c r="AD55" s="86">
        <v>0</v>
      </c>
      <c r="AE55" s="86">
        <v>87.2</v>
      </c>
      <c r="AF55" s="86">
        <v>353.6</v>
      </c>
      <c r="AG55" s="86">
        <v>314.40000000000003</v>
      </c>
      <c r="AH55" s="86">
        <v>0</v>
      </c>
      <c r="AI55" s="86">
        <v>0</v>
      </c>
      <c r="AJ55" s="86">
        <v>98.4</v>
      </c>
      <c r="AK55" s="86">
        <v>0</v>
      </c>
      <c r="AL55" s="86">
        <v>30.400000000000002</v>
      </c>
      <c r="AM55" s="86">
        <v>0</v>
      </c>
      <c r="AN55" s="86">
        <v>37.6</v>
      </c>
      <c r="AO55" s="86">
        <v>224</v>
      </c>
      <c r="AP55" s="86">
        <v>198</v>
      </c>
      <c r="AQ55" s="86">
        <v>0</v>
      </c>
      <c r="AR55" s="86">
        <v>0.8</v>
      </c>
      <c r="AS55" s="86">
        <v>0</v>
      </c>
      <c r="AT55" s="86">
        <v>2.4</v>
      </c>
      <c r="AU55" s="86">
        <v>0</v>
      </c>
      <c r="AV55" s="86">
        <v>1478.4</v>
      </c>
      <c r="AW55" s="86">
        <v>0</v>
      </c>
      <c r="AX55" s="87">
        <v>1179.2</v>
      </c>
    </row>
    <row r="56" spans="1:54" x14ac:dyDescent="0.2">
      <c r="A56" s="85" t="s">
        <v>18</v>
      </c>
      <c r="B56" s="86">
        <v>0.14000000000000001</v>
      </c>
      <c r="C56" s="86">
        <v>0</v>
      </c>
      <c r="D56" s="86">
        <v>0</v>
      </c>
      <c r="E56" s="86">
        <v>870</v>
      </c>
      <c r="F56" s="86">
        <v>0</v>
      </c>
      <c r="G56" s="86">
        <v>1032</v>
      </c>
      <c r="H56" s="86">
        <v>0</v>
      </c>
      <c r="I56" s="86">
        <v>717</v>
      </c>
      <c r="J56" s="86">
        <v>0</v>
      </c>
      <c r="K56" s="86">
        <v>846</v>
      </c>
      <c r="L56" s="86">
        <v>1.6</v>
      </c>
      <c r="M56" s="86">
        <v>4</v>
      </c>
      <c r="N56" s="86">
        <v>0</v>
      </c>
      <c r="O56" s="86">
        <v>1.2</v>
      </c>
      <c r="P56" s="86">
        <v>0</v>
      </c>
      <c r="Q56" s="86">
        <v>337.6</v>
      </c>
      <c r="R56" s="86">
        <v>479.2</v>
      </c>
      <c r="S56" s="86">
        <v>0</v>
      </c>
      <c r="T56" s="86">
        <v>0</v>
      </c>
      <c r="U56" s="86">
        <v>0</v>
      </c>
      <c r="V56" s="86">
        <v>352.8</v>
      </c>
      <c r="W56" s="86">
        <v>219.20000000000002</v>
      </c>
      <c r="X56" s="86">
        <v>402.40000000000003</v>
      </c>
      <c r="Y56" s="86">
        <v>384.8</v>
      </c>
      <c r="Z56" s="86">
        <v>0</v>
      </c>
      <c r="AA56" s="86">
        <v>0</v>
      </c>
      <c r="AB56" s="86">
        <v>194.4</v>
      </c>
      <c r="AC56" s="86">
        <v>513.6</v>
      </c>
      <c r="AD56" s="86">
        <v>0</v>
      </c>
      <c r="AE56" s="86">
        <v>84</v>
      </c>
      <c r="AF56" s="86">
        <v>382.40000000000003</v>
      </c>
      <c r="AG56" s="86">
        <v>302.40000000000003</v>
      </c>
      <c r="AH56" s="86">
        <v>0</v>
      </c>
      <c r="AI56" s="86">
        <v>0</v>
      </c>
      <c r="AJ56" s="86">
        <v>57.6</v>
      </c>
      <c r="AK56" s="86">
        <v>0</v>
      </c>
      <c r="AL56" s="86">
        <v>29.6</v>
      </c>
      <c r="AM56" s="86">
        <v>0</v>
      </c>
      <c r="AN56" s="86">
        <v>40</v>
      </c>
      <c r="AO56" s="86">
        <v>205.6</v>
      </c>
      <c r="AP56" s="86">
        <v>192</v>
      </c>
      <c r="AQ56" s="86">
        <v>0</v>
      </c>
      <c r="AR56" s="86">
        <v>2.4</v>
      </c>
      <c r="AS56" s="86">
        <v>0</v>
      </c>
      <c r="AT56" s="86">
        <v>1.6</v>
      </c>
      <c r="AU56" s="86">
        <v>0</v>
      </c>
      <c r="AV56" s="86">
        <v>1390.4</v>
      </c>
      <c r="AW56" s="86">
        <v>0</v>
      </c>
      <c r="AX56" s="87">
        <v>1179.2</v>
      </c>
    </row>
    <row r="57" spans="1:54" x14ac:dyDescent="0.2">
      <c r="A57" s="85" t="s">
        <v>19</v>
      </c>
      <c r="B57" s="86">
        <v>0.14300000000000002</v>
      </c>
      <c r="C57" s="86">
        <v>0</v>
      </c>
      <c r="D57" s="86">
        <v>0</v>
      </c>
      <c r="E57" s="86">
        <v>858</v>
      </c>
      <c r="F57" s="86">
        <v>0</v>
      </c>
      <c r="G57" s="86">
        <v>936</v>
      </c>
      <c r="H57" s="86">
        <v>0</v>
      </c>
      <c r="I57" s="86">
        <v>717</v>
      </c>
      <c r="J57" s="86">
        <v>0</v>
      </c>
      <c r="K57" s="86">
        <v>861</v>
      </c>
      <c r="L57" s="86">
        <v>2.4</v>
      </c>
      <c r="M57" s="86">
        <v>3.2</v>
      </c>
      <c r="N57" s="86">
        <v>0</v>
      </c>
      <c r="O57" s="86">
        <v>0</v>
      </c>
      <c r="P57" s="86">
        <v>0</v>
      </c>
      <c r="Q57" s="86">
        <v>347.2</v>
      </c>
      <c r="R57" s="86">
        <v>483.2</v>
      </c>
      <c r="S57" s="86">
        <v>0</v>
      </c>
      <c r="T57" s="86">
        <v>0</v>
      </c>
      <c r="U57" s="86">
        <v>0</v>
      </c>
      <c r="V57" s="86">
        <v>360.8</v>
      </c>
      <c r="W57" s="86">
        <v>231.20000000000002</v>
      </c>
      <c r="X57" s="86">
        <v>409.6</v>
      </c>
      <c r="Y57" s="86">
        <v>393.6</v>
      </c>
      <c r="Z57" s="86">
        <v>0</v>
      </c>
      <c r="AA57" s="86">
        <v>0</v>
      </c>
      <c r="AB57" s="86">
        <v>135.19999999999999</v>
      </c>
      <c r="AC57" s="86">
        <v>472.8</v>
      </c>
      <c r="AD57" s="86">
        <v>0</v>
      </c>
      <c r="AE57" s="86">
        <v>81.600000000000009</v>
      </c>
      <c r="AF57" s="86">
        <v>356</v>
      </c>
      <c r="AG57" s="86">
        <v>280.8</v>
      </c>
      <c r="AH57" s="86">
        <v>0</v>
      </c>
      <c r="AI57" s="86">
        <v>0</v>
      </c>
      <c r="AJ57" s="86">
        <v>32</v>
      </c>
      <c r="AK57" s="86">
        <v>0</v>
      </c>
      <c r="AL57" s="86">
        <v>30.400000000000002</v>
      </c>
      <c r="AM57" s="86">
        <v>0</v>
      </c>
      <c r="AN57" s="86">
        <v>54.4</v>
      </c>
      <c r="AO57" s="86">
        <v>207.20000000000002</v>
      </c>
      <c r="AP57" s="86">
        <v>193.20000000000002</v>
      </c>
      <c r="AQ57" s="86">
        <v>0</v>
      </c>
      <c r="AR57" s="86">
        <v>1.6</v>
      </c>
      <c r="AS57" s="86">
        <v>0</v>
      </c>
      <c r="AT57" s="86">
        <v>2.4</v>
      </c>
      <c r="AU57" s="86">
        <v>0</v>
      </c>
      <c r="AV57" s="86">
        <v>1258.4000000000001</v>
      </c>
      <c r="AW57" s="86">
        <v>0</v>
      </c>
      <c r="AX57" s="87">
        <v>1179.2</v>
      </c>
    </row>
    <row r="58" spans="1:54" x14ac:dyDescent="0.2">
      <c r="A58" s="85" t="s">
        <v>20</v>
      </c>
      <c r="B58" s="86">
        <v>0.14500000000000002</v>
      </c>
      <c r="C58" s="86">
        <v>0</v>
      </c>
      <c r="D58" s="86">
        <v>0</v>
      </c>
      <c r="E58" s="86">
        <v>849</v>
      </c>
      <c r="F58" s="86">
        <v>0</v>
      </c>
      <c r="G58" s="86">
        <v>933</v>
      </c>
      <c r="H58" s="86">
        <v>0</v>
      </c>
      <c r="I58" s="86">
        <v>708</v>
      </c>
      <c r="J58" s="86">
        <v>0</v>
      </c>
      <c r="K58" s="86">
        <v>852</v>
      </c>
      <c r="L58" s="86">
        <v>2.4</v>
      </c>
      <c r="M58" s="86">
        <v>3.2</v>
      </c>
      <c r="N58" s="86">
        <v>0</v>
      </c>
      <c r="O58" s="86">
        <v>0</v>
      </c>
      <c r="P58" s="86">
        <v>0</v>
      </c>
      <c r="Q58" s="86">
        <v>353.6</v>
      </c>
      <c r="R58" s="86">
        <v>421.6</v>
      </c>
      <c r="S58" s="86">
        <v>0</v>
      </c>
      <c r="T58" s="86">
        <v>0</v>
      </c>
      <c r="U58" s="86">
        <v>0</v>
      </c>
      <c r="V58" s="86">
        <v>371.2</v>
      </c>
      <c r="W58" s="86">
        <v>230.4</v>
      </c>
      <c r="X58" s="86">
        <v>420</v>
      </c>
      <c r="Y58" s="86">
        <v>397.6</v>
      </c>
      <c r="Z58" s="86">
        <v>0</v>
      </c>
      <c r="AA58" s="86">
        <v>0</v>
      </c>
      <c r="AB58" s="86">
        <v>112</v>
      </c>
      <c r="AC58" s="86">
        <v>548.80000000000007</v>
      </c>
      <c r="AD58" s="86">
        <v>0</v>
      </c>
      <c r="AE58" s="86">
        <v>83.2</v>
      </c>
      <c r="AF58" s="86">
        <v>378.40000000000003</v>
      </c>
      <c r="AG58" s="86">
        <v>246.4</v>
      </c>
      <c r="AH58" s="86">
        <v>0</v>
      </c>
      <c r="AI58" s="86">
        <v>0</v>
      </c>
      <c r="AJ58" s="86">
        <v>3.2</v>
      </c>
      <c r="AK58" s="86">
        <v>0</v>
      </c>
      <c r="AL58" s="86">
        <v>32</v>
      </c>
      <c r="AM58" s="86">
        <v>0</v>
      </c>
      <c r="AN58" s="86">
        <v>56</v>
      </c>
      <c r="AO58" s="86">
        <v>220</v>
      </c>
      <c r="AP58" s="86">
        <v>198</v>
      </c>
      <c r="AQ58" s="86">
        <v>0</v>
      </c>
      <c r="AR58" s="86">
        <v>2.4</v>
      </c>
      <c r="AS58" s="86">
        <v>0</v>
      </c>
      <c r="AT58" s="86">
        <v>1.6</v>
      </c>
      <c r="AU58" s="86">
        <v>0</v>
      </c>
      <c r="AV58" s="86">
        <v>1346.4</v>
      </c>
      <c r="AW58" s="86">
        <v>0</v>
      </c>
      <c r="AX58" s="87">
        <v>1179.2</v>
      </c>
    </row>
    <row r="59" spans="1:54" x14ac:dyDescent="0.2">
      <c r="A59" s="85" t="s">
        <v>21</v>
      </c>
      <c r="B59" s="86">
        <v>0.156</v>
      </c>
      <c r="C59" s="86">
        <v>0</v>
      </c>
      <c r="D59" s="86">
        <v>0</v>
      </c>
      <c r="E59" s="86">
        <v>807</v>
      </c>
      <c r="F59" s="86">
        <v>0</v>
      </c>
      <c r="G59" s="86">
        <v>891</v>
      </c>
      <c r="H59" s="86">
        <v>0</v>
      </c>
      <c r="I59" s="86">
        <v>645</v>
      </c>
      <c r="J59" s="86">
        <v>0</v>
      </c>
      <c r="K59" s="86">
        <v>852</v>
      </c>
      <c r="L59" s="86">
        <v>2.4</v>
      </c>
      <c r="M59" s="86">
        <v>4</v>
      </c>
      <c r="N59" s="86">
        <v>0</v>
      </c>
      <c r="O59" s="86">
        <v>2.4</v>
      </c>
      <c r="P59" s="86">
        <v>0</v>
      </c>
      <c r="Q59" s="86">
        <v>376</v>
      </c>
      <c r="R59" s="86">
        <v>360</v>
      </c>
      <c r="S59" s="86">
        <v>0</v>
      </c>
      <c r="T59" s="86">
        <v>0</v>
      </c>
      <c r="U59" s="86">
        <v>0</v>
      </c>
      <c r="V59" s="86">
        <v>374.40000000000003</v>
      </c>
      <c r="W59" s="86">
        <v>215.20000000000002</v>
      </c>
      <c r="X59" s="86">
        <v>425.6</v>
      </c>
      <c r="Y59" s="86">
        <v>388</v>
      </c>
      <c r="Z59" s="86">
        <v>0</v>
      </c>
      <c r="AA59" s="86">
        <v>0</v>
      </c>
      <c r="AB59" s="86">
        <v>121.60000000000001</v>
      </c>
      <c r="AC59" s="86">
        <v>544</v>
      </c>
      <c r="AD59" s="86">
        <v>0</v>
      </c>
      <c r="AE59" s="86">
        <v>91.2</v>
      </c>
      <c r="AF59" s="86">
        <v>341.6</v>
      </c>
      <c r="AG59" s="86">
        <v>198.4</v>
      </c>
      <c r="AH59" s="86">
        <v>0</v>
      </c>
      <c r="AI59" s="86">
        <v>0</v>
      </c>
      <c r="AJ59" s="86">
        <v>3.2</v>
      </c>
      <c r="AK59" s="86">
        <v>0</v>
      </c>
      <c r="AL59" s="86">
        <v>32.799999999999997</v>
      </c>
      <c r="AM59" s="86">
        <v>0</v>
      </c>
      <c r="AN59" s="86">
        <v>48</v>
      </c>
      <c r="AO59" s="86">
        <v>201.6</v>
      </c>
      <c r="AP59" s="86">
        <v>201.6</v>
      </c>
      <c r="AQ59" s="86">
        <v>0</v>
      </c>
      <c r="AR59" s="86">
        <v>1.6</v>
      </c>
      <c r="AS59" s="86">
        <v>0</v>
      </c>
      <c r="AT59" s="86">
        <v>2.4</v>
      </c>
      <c r="AU59" s="86">
        <v>0</v>
      </c>
      <c r="AV59" s="86">
        <v>1249.6000000000001</v>
      </c>
      <c r="AW59" s="86">
        <v>0</v>
      </c>
      <c r="AX59" s="87">
        <v>1179.2</v>
      </c>
    </row>
    <row r="60" spans="1:54" x14ac:dyDescent="0.2">
      <c r="A60" s="85" t="s">
        <v>22</v>
      </c>
      <c r="B60" s="86">
        <v>0.153</v>
      </c>
      <c r="C60" s="86">
        <v>0</v>
      </c>
      <c r="D60" s="86">
        <v>0</v>
      </c>
      <c r="E60" s="86">
        <v>723</v>
      </c>
      <c r="F60" s="86">
        <v>0</v>
      </c>
      <c r="G60" s="86">
        <v>774</v>
      </c>
      <c r="H60" s="86">
        <v>0</v>
      </c>
      <c r="I60" s="86">
        <v>507</v>
      </c>
      <c r="J60" s="86">
        <v>0</v>
      </c>
      <c r="K60" s="86">
        <v>759</v>
      </c>
      <c r="L60" s="86">
        <v>1.6</v>
      </c>
      <c r="M60" s="86">
        <v>3.2</v>
      </c>
      <c r="N60" s="86">
        <v>0</v>
      </c>
      <c r="O60" s="86">
        <v>4.8</v>
      </c>
      <c r="P60" s="86">
        <v>0</v>
      </c>
      <c r="Q60" s="86">
        <v>340.8</v>
      </c>
      <c r="R60" s="86">
        <v>368.8</v>
      </c>
      <c r="S60" s="86">
        <v>0</v>
      </c>
      <c r="T60" s="86">
        <v>0</v>
      </c>
      <c r="U60" s="86">
        <v>0</v>
      </c>
      <c r="V60" s="86">
        <v>345.6</v>
      </c>
      <c r="W60" s="86">
        <v>188.8</v>
      </c>
      <c r="X60" s="86">
        <v>420</v>
      </c>
      <c r="Y60" s="86">
        <v>372</v>
      </c>
      <c r="Z60" s="86">
        <v>0</v>
      </c>
      <c r="AA60" s="86">
        <v>0</v>
      </c>
      <c r="AB60" s="86">
        <v>132</v>
      </c>
      <c r="AC60" s="86">
        <v>404</v>
      </c>
      <c r="AD60" s="86">
        <v>0</v>
      </c>
      <c r="AE60" s="86">
        <v>79.2</v>
      </c>
      <c r="AF60" s="86">
        <v>236</v>
      </c>
      <c r="AG60" s="86">
        <v>184</v>
      </c>
      <c r="AH60" s="86">
        <v>0</v>
      </c>
      <c r="AI60" s="86">
        <v>0</v>
      </c>
      <c r="AJ60" s="86">
        <v>1.6</v>
      </c>
      <c r="AK60" s="86">
        <v>0</v>
      </c>
      <c r="AL60" s="86">
        <v>28.8</v>
      </c>
      <c r="AM60" s="86">
        <v>0</v>
      </c>
      <c r="AN60" s="86">
        <v>42.4</v>
      </c>
      <c r="AO60" s="86">
        <v>184.8</v>
      </c>
      <c r="AP60" s="86">
        <v>165.6</v>
      </c>
      <c r="AQ60" s="86">
        <v>0</v>
      </c>
      <c r="AR60" s="86">
        <v>1.6</v>
      </c>
      <c r="AS60" s="86">
        <v>0</v>
      </c>
      <c r="AT60" s="86">
        <v>1.6</v>
      </c>
      <c r="AU60" s="86">
        <v>0</v>
      </c>
      <c r="AV60" s="86">
        <v>1038.4000000000001</v>
      </c>
      <c r="AW60" s="86">
        <v>0</v>
      </c>
      <c r="AX60" s="87">
        <v>1179.2</v>
      </c>
    </row>
    <row r="61" spans="1:54" x14ac:dyDescent="0.2">
      <c r="A61" s="85" t="s">
        <v>23</v>
      </c>
      <c r="B61" s="86">
        <v>0.14000000000000001</v>
      </c>
      <c r="C61" s="86">
        <v>0</v>
      </c>
      <c r="D61" s="86">
        <v>0</v>
      </c>
      <c r="E61" s="86">
        <v>594</v>
      </c>
      <c r="F61" s="86">
        <v>0</v>
      </c>
      <c r="G61" s="86">
        <v>687</v>
      </c>
      <c r="H61" s="86">
        <v>0</v>
      </c>
      <c r="I61" s="86">
        <v>708</v>
      </c>
      <c r="J61" s="86">
        <v>0</v>
      </c>
      <c r="K61" s="86">
        <v>681</v>
      </c>
      <c r="L61" s="86">
        <v>2.4</v>
      </c>
      <c r="M61" s="86">
        <v>3.2</v>
      </c>
      <c r="N61" s="86">
        <v>0</v>
      </c>
      <c r="O61" s="86">
        <v>10.8</v>
      </c>
      <c r="P61" s="86">
        <v>0</v>
      </c>
      <c r="Q61" s="86">
        <v>319.2</v>
      </c>
      <c r="R61" s="86">
        <v>400.8</v>
      </c>
      <c r="S61" s="86">
        <v>0</v>
      </c>
      <c r="T61" s="86">
        <v>0</v>
      </c>
      <c r="U61" s="86">
        <v>0</v>
      </c>
      <c r="V61" s="86">
        <v>328.8</v>
      </c>
      <c r="W61" s="86">
        <v>172</v>
      </c>
      <c r="X61" s="86">
        <v>400.8</v>
      </c>
      <c r="Y61" s="86">
        <v>355.2</v>
      </c>
      <c r="Z61" s="86">
        <v>0</v>
      </c>
      <c r="AA61" s="86">
        <v>0</v>
      </c>
      <c r="AB61" s="86">
        <v>96</v>
      </c>
      <c r="AC61" s="86">
        <v>500</v>
      </c>
      <c r="AD61" s="86">
        <v>0</v>
      </c>
      <c r="AE61" s="86">
        <v>68.8</v>
      </c>
      <c r="AF61" s="86">
        <v>224</v>
      </c>
      <c r="AG61" s="86">
        <v>149.6</v>
      </c>
      <c r="AH61" s="86">
        <v>0</v>
      </c>
      <c r="AI61" s="86">
        <v>0</v>
      </c>
      <c r="AJ61" s="86">
        <v>0</v>
      </c>
      <c r="AK61" s="86">
        <v>0</v>
      </c>
      <c r="AL61" s="86">
        <v>28</v>
      </c>
      <c r="AM61" s="86">
        <v>0</v>
      </c>
      <c r="AN61" s="86">
        <v>24.8</v>
      </c>
      <c r="AO61" s="86">
        <v>136.80000000000001</v>
      </c>
      <c r="AP61" s="86">
        <v>132</v>
      </c>
      <c r="AQ61" s="86">
        <v>0</v>
      </c>
      <c r="AR61" s="86">
        <v>1.6</v>
      </c>
      <c r="AS61" s="86">
        <v>0</v>
      </c>
      <c r="AT61" s="86">
        <v>1.6</v>
      </c>
      <c r="AU61" s="86">
        <v>0</v>
      </c>
      <c r="AV61" s="86">
        <v>1091.2</v>
      </c>
      <c r="AW61" s="86">
        <v>0</v>
      </c>
      <c r="AX61" s="87">
        <v>1179.2</v>
      </c>
    </row>
    <row r="62" spans="1:54" x14ac:dyDescent="0.2">
      <c r="A62" s="85" t="s">
        <v>24</v>
      </c>
      <c r="B62" s="86">
        <v>0.13</v>
      </c>
      <c r="C62" s="86">
        <v>0</v>
      </c>
      <c r="D62" s="86">
        <v>0</v>
      </c>
      <c r="E62" s="86">
        <v>546</v>
      </c>
      <c r="F62" s="86">
        <v>0</v>
      </c>
      <c r="G62" s="86">
        <v>615</v>
      </c>
      <c r="H62" s="86">
        <v>81</v>
      </c>
      <c r="I62" s="86">
        <v>276</v>
      </c>
      <c r="J62" s="86">
        <v>0</v>
      </c>
      <c r="K62" s="86">
        <v>624</v>
      </c>
      <c r="L62" s="86">
        <v>1.6</v>
      </c>
      <c r="M62" s="86">
        <v>3.2</v>
      </c>
      <c r="N62" s="86">
        <v>0</v>
      </c>
      <c r="O62" s="86">
        <v>45.6</v>
      </c>
      <c r="P62" s="86">
        <v>0</v>
      </c>
      <c r="Q62" s="86">
        <v>307.2</v>
      </c>
      <c r="R62" s="86">
        <v>300</v>
      </c>
      <c r="S62" s="86">
        <v>0</v>
      </c>
      <c r="T62" s="86">
        <v>0</v>
      </c>
      <c r="U62" s="86">
        <v>0</v>
      </c>
      <c r="V62" s="86">
        <v>308</v>
      </c>
      <c r="W62" s="86">
        <v>158.4</v>
      </c>
      <c r="X62" s="86">
        <v>385.6</v>
      </c>
      <c r="Y62" s="86">
        <v>339.2</v>
      </c>
      <c r="Z62" s="86">
        <v>0</v>
      </c>
      <c r="AA62" s="86">
        <v>0</v>
      </c>
      <c r="AB62" s="86">
        <v>40</v>
      </c>
      <c r="AC62" s="86">
        <v>296.8</v>
      </c>
      <c r="AD62" s="86">
        <v>0</v>
      </c>
      <c r="AE62" s="86">
        <v>64.8</v>
      </c>
      <c r="AF62" s="86">
        <v>244.8</v>
      </c>
      <c r="AG62" s="86">
        <v>140</v>
      </c>
      <c r="AH62" s="86">
        <v>0</v>
      </c>
      <c r="AI62" s="86">
        <v>0</v>
      </c>
      <c r="AJ62" s="86">
        <v>0</v>
      </c>
      <c r="AK62" s="86">
        <v>0</v>
      </c>
      <c r="AL62" s="86">
        <v>28</v>
      </c>
      <c r="AM62" s="86">
        <v>0</v>
      </c>
      <c r="AN62" s="86">
        <v>13.6</v>
      </c>
      <c r="AO62" s="86">
        <v>116.8</v>
      </c>
      <c r="AP62" s="86">
        <v>84</v>
      </c>
      <c r="AQ62" s="86">
        <v>0</v>
      </c>
      <c r="AR62" s="86">
        <v>2.4</v>
      </c>
      <c r="AS62" s="86">
        <v>0</v>
      </c>
      <c r="AT62" s="86">
        <v>2.4</v>
      </c>
      <c r="AU62" s="86">
        <v>0</v>
      </c>
      <c r="AV62" s="86">
        <v>906.4</v>
      </c>
      <c r="AW62" s="86">
        <v>0</v>
      </c>
      <c r="AX62" s="87">
        <v>1179.2</v>
      </c>
    </row>
    <row r="63" spans="1:54" x14ac:dyDescent="0.2">
      <c r="A63" s="85" t="s">
        <v>25</v>
      </c>
      <c r="B63" s="86">
        <v>0.1</v>
      </c>
      <c r="C63" s="86">
        <v>0</v>
      </c>
      <c r="D63" s="86">
        <v>0</v>
      </c>
      <c r="E63" s="86">
        <v>528</v>
      </c>
      <c r="F63" s="86">
        <v>0</v>
      </c>
      <c r="G63" s="86">
        <v>606</v>
      </c>
      <c r="H63" s="86">
        <v>375</v>
      </c>
      <c r="I63" s="86">
        <v>3</v>
      </c>
      <c r="J63" s="86">
        <v>0</v>
      </c>
      <c r="K63" s="86">
        <v>768</v>
      </c>
      <c r="L63" s="86">
        <v>2.4</v>
      </c>
      <c r="M63" s="86">
        <v>2.4</v>
      </c>
      <c r="N63" s="86">
        <v>0</v>
      </c>
      <c r="O63" s="86">
        <v>218.4</v>
      </c>
      <c r="P63" s="86">
        <v>0</v>
      </c>
      <c r="Q63" s="86">
        <v>291.2</v>
      </c>
      <c r="R63" s="86">
        <v>276</v>
      </c>
      <c r="S63" s="86">
        <v>0</v>
      </c>
      <c r="T63" s="86">
        <v>0</v>
      </c>
      <c r="U63" s="86">
        <v>0</v>
      </c>
      <c r="V63" s="86">
        <v>290.40000000000003</v>
      </c>
      <c r="W63" s="86">
        <v>155.20000000000002</v>
      </c>
      <c r="X63" s="86">
        <v>356</v>
      </c>
      <c r="Y63" s="86">
        <v>332.8</v>
      </c>
      <c r="Z63" s="86">
        <v>0</v>
      </c>
      <c r="AA63" s="86">
        <v>0</v>
      </c>
      <c r="AB63" s="86">
        <v>12.8</v>
      </c>
      <c r="AC63" s="86">
        <v>92.8</v>
      </c>
      <c r="AD63" s="86">
        <v>0</v>
      </c>
      <c r="AE63" s="86">
        <v>69.600000000000009</v>
      </c>
      <c r="AF63" s="86">
        <v>278.40000000000003</v>
      </c>
      <c r="AG63" s="86">
        <v>128.80000000000001</v>
      </c>
      <c r="AH63" s="86">
        <v>0</v>
      </c>
      <c r="AI63" s="86">
        <v>0</v>
      </c>
      <c r="AJ63" s="86">
        <v>0</v>
      </c>
      <c r="AK63" s="86">
        <v>0</v>
      </c>
      <c r="AL63" s="86">
        <v>27.2</v>
      </c>
      <c r="AM63" s="86">
        <v>0</v>
      </c>
      <c r="AN63" s="86">
        <v>15.200000000000001</v>
      </c>
      <c r="AO63" s="86">
        <v>112</v>
      </c>
      <c r="AP63" s="86">
        <v>100.8</v>
      </c>
      <c r="AQ63" s="86">
        <v>0</v>
      </c>
      <c r="AR63" s="86">
        <v>0.8</v>
      </c>
      <c r="AS63" s="86">
        <v>0</v>
      </c>
      <c r="AT63" s="86">
        <v>1.6</v>
      </c>
      <c r="AU63" s="86">
        <v>0</v>
      </c>
      <c r="AV63" s="86">
        <v>536.79999999999995</v>
      </c>
      <c r="AW63" s="86">
        <v>0</v>
      </c>
      <c r="AX63" s="87">
        <v>1179.2</v>
      </c>
    </row>
    <row r="64" spans="1:54" ht="13.5" thickBot="1" x14ac:dyDescent="0.25">
      <c r="A64" s="88" t="s">
        <v>26</v>
      </c>
      <c r="B64" s="89">
        <v>9.8000000000000004E-2</v>
      </c>
      <c r="C64" s="89">
        <v>0</v>
      </c>
      <c r="D64" s="89">
        <v>0</v>
      </c>
      <c r="E64" s="89">
        <v>507</v>
      </c>
      <c r="F64" s="89">
        <v>0</v>
      </c>
      <c r="G64" s="89">
        <v>573</v>
      </c>
      <c r="H64" s="89">
        <v>525</v>
      </c>
      <c r="I64" s="89">
        <v>3</v>
      </c>
      <c r="J64" s="89">
        <v>0</v>
      </c>
      <c r="K64" s="89">
        <v>744</v>
      </c>
      <c r="L64" s="89">
        <v>1.6</v>
      </c>
      <c r="M64" s="89">
        <v>3.2</v>
      </c>
      <c r="N64" s="89">
        <v>0</v>
      </c>
      <c r="O64" s="89">
        <v>235.20000000000002</v>
      </c>
      <c r="P64" s="89">
        <v>0</v>
      </c>
      <c r="Q64" s="89">
        <v>262.39999999999998</v>
      </c>
      <c r="R64" s="89">
        <v>251.20000000000002</v>
      </c>
      <c r="S64" s="89">
        <v>0</v>
      </c>
      <c r="T64" s="89">
        <v>0</v>
      </c>
      <c r="U64" s="89">
        <v>0</v>
      </c>
      <c r="V64" s="89">
        <v>266.39999999999998</v>
      </c>
      <c r="W64" s="89">
        <v>138.4</v>
      </c>
      <c r="X64" s="89">
        <v>329.6</v>
      </c>
      <c r="Y64" s="89">
        <v>313.60000000000002</v>
      </c>
      <c r="Z64" s="89">
        <v>0</v>
      </c>
      <c r="AA64" s="89">
        <v>0</v>
      </c>
      <c r="AB64" s="89">
        <v>15.200000000000001</v>
      </c>
      <c r="AC64" s="89">
        <v>79.2</v>
      </c>
      <c r="AD64" s="89">
        <v>0</v>
      </c>
      <c r="AE64" s="89">
        <v>71.2</v>
      </c>
      <c r="AF64" s="89">
        <v>256.8</v>
      </c>
      <c r="AG64" s="89">
        <v>112.8</v>
      </c>
      <c r="AH64" s="89">
        <v>0</v>
      </c>
      <c r="AI64" s="89">
        <v>0</v>
      </c>
      <c r="AJ64" s="89">
        <v>0</v>
      </c>
      <c r="AK64" s="89">
        <v>0</v>
      </c>
      <c r="AL64" s="89">
        <v>26.400000000000002</v>
      </c>
      <c r="AM64" s="89">
        <v>0</v>
      </c>
      <c r="AN64" s="89">
        <v>12.8</v>
      </c>
      <c r="AO64" s="89">
        <v>127.2</v>
      </c>
      <c r="AP64" s="89">
        <v>110.4</v>
      </c>
      <c r="AQ64" s="89">
        <v>0</v>
      </c>
      <c r="AR64" s="89">
        <v>2.4</v>
      </c>
      <c r="AS64" s="89">
        <v>0</v>
      </c>
      <c r="AT64" s="89">
        <v>1.6</v>
      </c>
      <c r="AU64" s="89">
        <v>0</v>
      </c>
      <c r="AV64" s="89">
        <v>422.40000000000003</v>
      </c>
      <c r="AW64" s="89">
        <v>0</v>
      </c>
      <c r="AX64" s="90">
        <v>1179.2</v>
      </c>
    </row>
    <row r="65" spans="1:50" x14ac:dyDescent="0.2">
      <c r="A65" s="73" t="s">
        <v>2</v>
      </c>
      <c r="B65" s="77">
        <v>3.0800000000000005</v>
      </c>
      <c r="C65" s="77">
        <v>0</v>
      </c>
      <c r="D65" s="77">
        <v>0</v>
      </c>
      <c r="E65" s="77">
        <v>15396</v>
      </c>
      <c r="F65" s="77">
        <v>0</v>
      </c>
      <c r="G65" s="77">
        <v>16980</v>
      </c>
      <c r="H65" s="77">
        <v>4704</v>
      </c>
      <c r="I65" s="77">
        <v>9411</v>
      </c>
      <c r="J65" s="77">
        <v>888</v>
      </c>
      <c r="K65" s="77">
        <v>14877</v>
      </c>
      <c r="L65" s="77">
        <v>50.399999999999991</v>
      </c>
      <c r="M65" s="77">
        <v>76.800000000000026</v>
      </c>
      <c r="N65" s="77">
        <v>0</v>
      </c>
      <c r="O65" s="77">
        <v>1952.4</v>
      </c>
      <c r="P65" s="77">
        <v>0</v>
      </c>
      <c r="Q65" s="77">
        <v>7107.2</v>
      </c>
      <c r="R65" s="77">
        <v>7772.0000000000009</v>
      </c>
      <c r="S65" s="77">
        <v>0</v>
      </c>
      <c r="T65" s="77">
        <v>0</v>
      </c>
      <c r="U65" s="77">
        <v>0</v>
      </c>
      <c r="V65" s="77">
        <v>7373.6</v>
      </c>
      <c r="W65" s="77">
        <v>4082.3999999999996</v>
      </c>
      <c r="X65" s="77">
        <v>8660.0000000000018</v>
      </c>
      <c r="Y65" s="77">
        <v>7893.6000000000013</v>
      </c>
      <c r="Z65" s="77">
        <v>0</v>
      </c>
      <c r="AA65" s="77">
        <v>0</v>
      </c>
      <c r="AB65" s="77">
        <v>2011.2</v>
      </c>
      <c r="AC65" s="77">
        <v>8428.0000000000018</v>
      </c>
      <c r="AD65" s="77">
        <v>0</v>
      </c>
      <c r="AE65" s="77">
        <v>1720.7999999999997</v>
      </c>
      <c r="AF65" s="77">
        <v>6712.8</v>
      </c>
      <c r="AG65" s="77">
        <v>4573.6000000000013</v>
      </c>
      <c r="AH65" s="77">
        <v>0</v>
      </c>
      <c r="AI65" s="77">
        <v>0</v>
      </c>
      <c r="AJ65" s="77">
        <v>358.40000000000003</v>
      </c>
      <c r="AK65" s="77">
        <v>0</v>
      </c>
      <c r="AL65" s="77">
        <v>696.79999999999984</v>
      </c>
      <c r="AM65" s="77">
        <v>0</v>
      </c>
      <c r="AN65" s="77">
        <v>630.4</v>
      </c>
      <c r="AO65" s="77">
        <v>3416.7999999999997</v>
      </c>
      <c r="AP65" s="77">
        <v>2974.8</v>
      </c>
      <c r="AQ65" s="77">
        <v>0</v>
      </c>
      <c r="AR65" s="77">
        <v>43.2</v>
      </c>
      <c r="AS65" s="77">
        <v>0</v>
      </c>
      <c r="AT65" s="77">
        <v>44.800000000000011</v>
      </c>
      <c r="AU65" s="77">
        <v>360.8</v>
      </c>
      <c r="AV65" s="77">
        <v>19351.200000000004</v>
      </c>
      <c r="AW65" s="77">
        <v>0</v>
      </c>
      <c r="AX65" s="77">
        <v>27121.600000000009</v>
      </c>
    </row>
    <row r="68" spans="1:50" ht="18" x14ac:dyDescent="0.25">
      <c r="A68" s="118" t="s">
        <v>116</v>
      </c>
      <c r="B68" s="118"/>
      <c r="C68" s="118"/>
      <c r="D68" s="118"/>
      <c r="E68" s="118"/>
      <c r="F68" s="118"/>
      <c r="G68" s="118"/>
      <c r="H68" s="118"/>
      <c r="I68" s="118"/>
      <c r="J68" s="92"/>
      <c r="K68" s="92"/>
    </row>
    <row r="69" spans="1:50" ht="18.75" thickBot="1" x14ac:dyDescent="0.3">
      <c r="A69" s="119" t="s">
        <v>90</v>
      </c>
      <c r="B69" s="120"/>
      <c r="C69" s="120"/>
      <c r="D69" s="120"/>
      <c r="E69" s="120"/>
      <c r="F69" s="67"/>
      <c r="G69" s="119" t="s">
        <v>91</v>
      </c>
      <c r="H69" s="120"/>
      <c r="I69" s="120"/>
      <c r="J69" s="120"/>
      <c r="K69" s="120"/>
    </row>
    <row r="70" spans="1:50" ht="13.5" thickBot="1" x14ac:dyDescent="0.25">
      <c r="A70" s="121" t="s">
        <v>92</v>
      </c>
      <c r="B70" s="122"/>
      <c r="C70" s="93" t="s">
        <v>93</v>
      </c>
      <c r="D70" s="93" t="s">
        <v>94</v>
      </c>
      <c r="E70" s="93" t="s">
        <v>95</v>
      </c>
      <c r="F70" s="94"/>
      <c r="G70" s="121" t="s">
        <v>92</v>
      </c>
      <c r="H70" s="122"/>
      <c r="I70" s="93" t="s">
        <v>93</v>
      </c>
      <c r="J70" s="93" t="s">
        <v>94</v>
      </c>
      <c r="K70" s="93" t="s">
        <v>95</v>
      </c>
    </row>
    <row r="71" spans="1:50" ht="38.25" x14ac:dyDescent="0.2">
      <c r="A71" s="95" t="s">
        <v>96</v>
      </c>
      <c r="B71" s="96" t="s">
        <v>97</v>
      </c>
      <c r="C71" s="97">
        <v>40000</v>
      </c>
      <c r="D71" s="97">
        <v>40000</v>
      </c>
      <c r="E71" s="97">
        <v>40000</v>
      </c>
      <c r="F71" s="94"/>
      <c r="G71" s="95" t="s">
        <v>96</v>
      </c>
      <c r="H71" s="96" t="s">
        <v>97</v>
      </c>
      <c r="I71" s="97">
        <v>40000</v>
      </c>
      <c r="J71" s="97">
        <v>40000</v>
      </c>
      <c r="K71" s="97">
        <v>40000</v>
      </c>
    </row>
    <row r="72" spans="1:50" ht="38.25" x14ac:dyDescent="0.2">
      <c r="A72" s="98" t="s">
        <v>98</v>
      </c>
      <c r="B72" s="99" t="s">
        <v>99</v>
      </c>
      <c r="C72" s="100">
        <v>35</v>
      </c>
      <c r="D72" s="100">
        <v>35</v>
      </c>
      <c r="E72" s="100">
        <v>35</v>
      </c>
      <c r="F72" s="94"/>
      <c r="G72" s="98" t="s">
        <v>98</v>
      </c>
      <c r="H72" s="99" t="s">
        <v>99</v>
      </c>
      <c r="I72" s="100">
        <v>35</v>
      </c>
      <c r="J72" s="100">
        <v>35</v>
      </c>
      <c r="K72" s="100">
        <v>35</v>
      </c>
    </row>
    <row r="73" spans="1:50" ht="38.25" x14ac:dyDescent="0.2">
      <c r="A73" s="98" t="s">
        <v>100</v>
      </c>
      <c r="B73" s="99" t="s">
        <v>101</v>
      </c>
      <c r="C73" s="100">
        <v>176.67</v>
      </c>
      <c r="D73" s="100">
        <v>176.67</v>
      </c>
      <c r="E73" s="100">
        <v>176.67</v>
      </c>
      <c r="F73" s="101"/>
      <c r="G73" s="98" t="s">
        <v>100</v>
      </c>
      <c r="H73" s="99" t="s">
        <v>101</v>
      </c>
      <c r="I73" s="100">
        <v>176.67</v>
      </c>
      <c r="J73" s="100">
        <v>176.67</v>
      </c>
      <c r="K73" s="100">
        <v>176.67</v>
      </c>
    </row>
    <row r="74" spans="1:50" ht="38.25" x14ac:dyDescent="0.2">
      <c r="A74" s="98" t="s">
        <v>102</v>
      </c>
      <c r="B74" s="99" t="s">
        <v>103</v>
      </c>
      <c r="C74" s="100">
        <v>1.38</v>
      </c>
      <c r="D74" s="100">
        <v>1.38</v>
      </c>
      <c r="E74" s="100">
        <v>1.38</v>
      </c>
      <c r="F74" s="101"/>
      <c r="G74" s="98" t="s">
        <v>102</v>
      </c>
      <c r="H74" s="99" t="s">
        <v>103</v>
      </c>
      <c r="I74" s="100">
        <v>1.38</v>
      </c>
      <c r="J74" s="100">
        <v>1.38</v>
      </c>
      <c r="K74" s="100">
        <v>1.38</v>
      </c>
    </row>
    <row r="75" spans="1:50" ht="51" x14ac:dyDescent="0.2">
      <c r="A75" s="98" t="s">
        <v>104</v>
      </c>
      <c r="B75" s="99" t="s">
        <v>105</v>
      </c>
      <c r="C75" s="100">
        <v>10.1</v>
      </c>
      <c r="D75" s="100">
        <v>10.1</v>
      </c>
      <c r="E75" s="100">
        <v>10.1</v>
      </c>
      <c r="F75" s="101"/>
      <c r="G75" s="98" t="s">
        <v>104</v>
      </c>
      <c r="H75" s="99" t="s">
        <v>105</v>
      </c>
      <c r="I75" s="100">
        <v>10.199999999999999</v>
      </c>
      <c r="J75" s="100">
        <v>10.199999999999999</v>
      </c>
      <c r="K75" s="100">
        <v>10.199999999999999</v>
      </c>
      <c r="L75" s="102" t="s">
        <v>93</v>
      </c>
      <c r="M75" s="102" t="s">
        <v>94</v>
      </c>
      <c r="N75" s="102" t="s">
        <v>95</v>
      </c>
    </row>
    <row r="76" spans="1:50" x14ac:dyDescent="0.2">
      <c r="A76" s="115" t="s">
        <v>106</v>
      </c>
      <c r="B76" s="99" t="s">
        <v>107</v>
      </c>
      <c r="C76" s="103">
        <f>E10+I10</f>
        <v>2538</v>
      </c>
      <c r="D76" s="103">
        <f>E16+I16</f>
        <v>5418</v>
      </c>
      <c r="E76" s="103">
        <f>E28+I28</f>
        <v>4659</v>
      </c>
      <c r="F76" s="101"/>
      <c r="G76" s="115" t="s">
        <v>106</v>
      </c>
      <c r="H76" s="99" t="s">
        <v>107</v>
      </c>
      <c r="I76" s="104">
        <f>G10+K10</f>
        <v>3789</v>
      </c>
      <c r="J76" s="105">
        <f>G16+K16</f>
        <v>6435</v>
      </c>
      <c r="K76" s="105">
        <f>G28+K28</f>
        <v>5319</v>
      </c>
      <c r="L76" s="91">
        <f>(C76+I76)/1000</f>
        <v>6.327</v>
      </c>
      <c r="M76" s="91">
        <f t="shared" ref="L76:N77" si="2">(D76+J76)/1000</f>
        <v>11.853</v>
      </c>
      <c r="N76" s="91">
        <f t="shared" si="2"/>
        <v>9.9779999999999998</v>
      </c>
    </row>
    <row r="77" spans="1:50" x14ac:dyDescent="0.2">
      <c r="A77" s="116"/>
      <c r="B77" s="99" t="s">
        <v>108</v>
      </c>
      <c r="C77" s="103">
        <f>E44+I44</f>
        <v>378</v>
      </c>
      <c r="D77" s="103">
        <f>E50+I50</f>
        <v>1347</v>
      </c>
      <c r="E77" s="103">
        <f>E62+I62</f>
        <v>822</v>
      </c>
      <c r="F77" s="101"/>
      <c r="G77" s="116"/>
      <c r="H77" s="99" t="s">
        <v>108</v>
      </c>
      <c r="I77" s="105">
        <f>G44+K44</f>
        <v>435</v>
      </c>
      <c r="J77" s="105">
        <f>G50+K50</f>
        <v>1803</v>
      </c>
      <c r="K77" s="105">
        <f>G62+K62</f>
        <v>1239</v>
      </c>
      <c r="L77" s="91">
        <f t="shared" si="2"/>
        <v>0.81299999999999994</v>
      </c>
      <c r="M77" s="91">
        <f t="shared" si="2"/>
        <v>3.15</v>
      </c>
      <c r="N77" s="91">
        <f t="shared" si="2"/>
        <v>2.0609999999999999</v>
      </c>
    </row>
    <row r="78" spans="1:50" x14ac:dyDescent="0.2">
      <c r="A78" s="117"/>
      <c r="B78" s="99" t="s">
        <v>109</v>
      </c>
      <c r="C78" s="106">
        <f>SQRT(C76^2+C77^2)</f>
        <v>2565.9945440316119</v>
      </c>
      <c r="D78" s="106">
        <f>SQRT(D76^2+D77^2)</f>
        <v>5582.9322940548009</v>
      </c>
      <c r="E78" s="106">
        <f>SQRT(E76^2+E77^2)</f>
        <v>4730.9581481978894</v>
      </c>
      <c r="F78" s="101"/>
      <c r="G78" s="117"/>
      <c r="H78" s="99" t="s">
        <v>109</v>
      </c>
      <c r="I78" s="106">
        <f>SQRT(I76^2+I77^2)</f>
        <v>3813.8885668042267</v>
      </c>
      <c r="J78" s="106">
        <f>SQRT(J76^2+J77^2)</f>
        <v>6682.8163224796172</v>
      </c>
      <c r="K78" s="106">
        <f>SQRT(K76^2+K77^2)</f>
        <v>5461.3992712490817</v>
      </c>
    </row>
    <row r="79" spans="1:50" ht="39" thickBot="1" x14ac:dyDescent="0.25">
      <c r="A79" s="107" t="s">
        <v>110</v>
      </c>
      <c r="B79" s="108" t="s">
        <v>111</v>
      </c>
      <c r="C79" s="109">
        <f>C78/C71</f>
        <v>6.4149863600790294E-2</v>
      </c>
      <c r="D79" s="109">
        <f>D78/D71</f>
        <v>0.13957330735137002</v>
      </c>
      <c r="E79" s="109">
        <f>E78/E71</f>
        <v>0.11827395370494724</v>
      </c>
      <c r="F79" s="101"/>
      <c r="G79" s="107" t="s">
        <v>110</v>
      </c>
      <c r="H79" s="108" t="s">
        <v>111</v>
      </c>
      <c r="I79" s="109">
        <f>I78/I71</f>
        <v>9.5347214170105665E-2</v>
      </c>
      <c r="J79" s="109">
        <f>J78/J71</f>
        <v>0.16707040806199042</v>
      </c>
      <c r="K79" s="109">
        <f>K78/K71</f>
        <v>0.13653498178122705</v>
      </c>
    </row>
    <row r="80" spans="1:50" ht="38.25" x14ac:dyDescent="0.2">
      <c r="A80" s="95" t="s">
        <v>112</v>
      </c>
      <c r="B80" s="96" t="s">
        <v>113</v>
      </c>
      <c r="C80" s="110">
        <f>C73*C79^2+C72</f>
        <v>35.727033267350002</v>
      </c>
      <c r="D80" s="110">
        <f>D73*D79^2+D72</f>
        <v>38.441656704443751</v>
      </c>
      <c r="E80" s="110">
        <f>E73*E79^2+E72</f>
        <v>37.471388597843749</v>
      </c>
      <c r="F80" s="101"/>
      <c r="G80" s="95" t="s">
        <v>112</v>
      </c>
      <c r="H80" s="96" t="s">
        <v>113</v>
      </c>
      <c r="I80" s="110">
        <f>I73*I79^2+I72</f>
        <v>36.606123091137498</v>
      </c>
      <c r="J80" s="110">
        <f>J73*J79^2+J72</f>
        <v>39.931305129237501</v>
      </c>
      <c r="K80" s="110">
        <f>K73*K79^2+K72</f>
        <v>38.293447026837498</v>
      </c>
    </row>
    <row r="81" spans="1:11" ht="51.75" thickBot="1" x14ac:dyDescent="0.25">
      <c r="A81" s="111" t="s">
        <v>114</v>
      </c>
      <c r="B81" s="112" t="s">
        <v>115</v>
      </c>
      <c r="C81" s="113">
        <f>(C75*C79^2+C74)/100*C71</f>
        <v>568.62542819999999</v>
      </c>
      <c r="D81" s="113">
        <f>(D75*D79^2+D74)/100*D71</f>
        <v>630.70206082499999</v>
      </c>
      <c r="E81" s="113">
        <f>(E75*E79^2+E74)/100*E71</f>
        <v>608.51446162500008</v>
      </c>
      <c r="F81" s="101"/>
      <c r="G81" s="111" t="s">
        <v>114</v>
      </c>
      <c r="H81" s="112" t="s">
        <v>115</v>
      </c>
      <c r="I81" s="113">
        <f>(I75*I79^2+I74)/100*I71</f>
        <v>589.09165229999996</v>
      </c>
      <c r="J81" s="113">
        <f>(J75*J79^2+J74)/100*J71</f>
        <v>665.88308669999981</v>
      </c>
      <c r="K81" s="113">
        <f>(K75*K79^2+K74)/100*K71</f>
        <v>628.05854910000005</v>
      </c>
    </row>
  </sheetData>
  <mergeCells count="7">
    <mergeCell ref="A76:A78"/>
    <mergeCell ref="G76:G78"/>
    <mergeCell ref="A68:I68"/>
    <mergeCell ref="A69:E69"/>
    <mergeCell ref="G69:K69"/>
    <mergeCell ref="A70:B70"/>
    <mergeCell ref="G70:H70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59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Заягорба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0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2019-07-16T10:50:16Z</dcterms:modified>
</cp:coreProperties>
</file>