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K78" i="3"/>
  <c r="J78" i="3"/>
  <c r="I78" i="3"/>
  <c r="E79" i="3"/>
  <c r="D79" i="3"/>
  <c r="C79" i="3"/>
  <c r="E78" i="3"/>
  <c r="D78" i="3"/>
  <c r="C78" i="3"/>
  <c r="I80" i="3"/>
  <c r="I81" i="3" s="1"/>
  <c r="K80" i="3" l="1"/>
  <c r="K81" i="3" s="1"/>
  <c r="N80" i="3"/>
  <c r="J80" i="3"/>
  <c r="J81" i="3" s="1"/>
  <c r="N79" i="3"/>
  <c r="N78" i="3"/>
  <c r="M80" i="3"/>
  <c r="M79" i="3"/>
  <c r="M78" i="3"/>
  <c r="I82" i="3"/>
  <c r="I83" i="3"/>
  <c r="J82" i="3"/>
  <c r="J83" i="3"/>
  <c r="K83" i="3"/>
  <c r="K82" i="3"/>
  <c r="C80" i="3"/>
  <c r="C81" i="3" s="1"/>
  <c r="D80" i="3"/>
  <c r="D81" i="3" s="1"/>
  <c r="E80" i="3"/>
  <c r="E81" i="3" s="1"/>
  <c r="E83" i="3" l="1"/>
  <c r="E82" i="3"/>
  <c r="D83" i="3"/>
  <c r="D82" i="3"/>
  <c r="C82" i="3"/>
  <c r="C83" i="3"/>
  <c r="BO31" i="3" l="1"/>
  <c r="BN31" i="3"/>
  <c r="BM31" i="3"/>
  <c r="BL31" i="3"/>
  <c r="BK31" i="3"/>
  <c r="BJ31" i="3"/>
  <c r="BI31" i="3"/>
  <c r="BH31" i="3"/>
  <c r="BG31" i="3"/>
  <c r="BF31" i="3"/>
  <c r="BE31" i="3"/>
  <c r="BD31" i="3"/>
  <c r="BC31" i="3"/>
  <c r="BB31" i="3"/>
  <c r="BA31" i="3"/>
  <c r="AZ31" i="3"/>
  <c r="AY31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<sst xmlns="http://schemas.openxmlformats.org/spreadsheetml/2006/main" count="283" uniqueCount="136">
  <si>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</si>
  <si>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</si>
  <si>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</si>
  <si>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</si>
  <si>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</si>
  <si>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</si>
  <si>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</si>
  <si>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</si>
  <si>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</si>
  <si>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</si>
  <si>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</si>
  <si>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</si>
  <si>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</si>
  <si>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</si>
  <si>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</si>
  <si>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</si>
  <si>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</si>
  <si>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</si>
  <si>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</si>
  <si>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</si>
  <si>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</si>
  <si>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</si>
  <si>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</si>
  <si>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</si>
  <si>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</si>
  <si>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</si>
  <si>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</si>
  <si>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</si>
  <si>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</si>
  <si>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</si>
  <si>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</si>
  <si>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</si>
  <si>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</si>
  <si>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</si>
  <si>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</si>
  <si>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</si>
  <si>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</si>
  <si>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</si>
  <si>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Искра</t>
  </si>
  <si>
    <t xml:space="preserve"> 0,4 Искра ПХН (будка охранника) ао RS</t>
  </si>
  <si>
    <t xml:space="preserve"> 0,4 Искра-МУП Электросеть (тоннель) ао RS</t>
  </si>
  <si>
    <t xml:space="preserve"> 10 Искра Т 1 1 с.ш.ао RS</t>
  </si>
  <si>
    <t xml:space="preserve"> 10 Искра Т 1 1 с.ш.ап RS</t>
  </si>
  <si>
    <t xml:space="preserve"> 10 Искра Т 1 3 с.ш.ао RS</t>
  </si>
  <si>
    <t xml:space="preserve"> 10 Искра Т 1 3 с.ш.ап RS</t>
  </si>
  <si>
    <t xml:space="preserve"> 10 Искра Т 2 2 с.ш.ао RS</t>
  </si>
  <si>
    <t xml:space="preserve"> 10 Искра Т 2 2 с.ш.ап RS</t>
  </si>
  <si>
    <t xml:space="preserve"> 10 Искра Т 2 4 с.ш.ао RS</t>
  </si>
  <si>
    <t xml:space="preserve"> 10 Искра Т 2 4 с.ш.ап RS</t>
  </si>
  <si>
    <t xml:space="preserve"> 10 Искра ТСН 1 ао RS</t>
  </si>
  <si>
    <t xml:space="preserve"> 10 Искра ТСН 1 ап RS</t>
  </si>
  <si>
    <t xml:space="preserve"> 10 Искра ТСН 2 ао RS</t>
  </si>
  <si>
    <t xml:space="preserve"> 10 Искра ТСН 2 ап RS</t>
  </si>
  <si>
    <t xml:space="preserve"> 10 Искра-Газовая 1 ао RS</t>
  </si>
  <si>
    <t xml:space="preserve"> 10 Искра-Газовая 1 ап RS</t>
  </si>
  <si>
    <t xml:space="preserve"> 10 Искра-Газовая 2 ао RS</t>
  </si>
  <si>
    <t xml:space="preserve"> 10 Искра-Газовая 2 ап RS</t>
  </si>
  <si>
    <t xml:space="preserve"> 10 Искра-Индустриальный жил.р-н 1 ао RS</t>
  </si>
  <si>
    <t xml:space="preserve"> 10 Искра-Индустриальный жил.р-н 1 ап RS</t>
  </si>
  <si>
    <t xml:space="preserve"> 10 Искра-Индустриальный жил.р-н 2 ао RS</t>
  </si>
  <si>
    <t xml:space="preserve"> 10 Искра-Индустриальный жил.р-н 2 ап RS</t>
  </si>
  <si>
    <t xml:space="preserve"> 10 Искра-Индустриальный жил.р-н 3 ао RS</t>
  </si>
  <si>
    <t xml:space="preserve"> 10 Искра-Индустриальный жил.р-н 3 ап RS</t>
  </si>
  <si>
    <t xml:space="preserve"> 10 Искра-Котельная 1 ао RS</t>
  </si>
  <si>
    <t xml:space="preserve"> 10 Искра-Котельная 1 ап RS</t>
  </si>
  <si>
    <t xml:space="preserve"> 10 Искра-Котельная 2 ао RS</t>
  </si>
  <si>
    <t xml:space="preserve"> 10 Искра-Котельная 2 ап RS</t>
  </si>
  <si>
    <t xml:space="preserve"> 10 Искра-Молкомбинат 1 ао RS</t>
  </si>
  <si>
    <t xml:space="preserve"> 10 Искра-Молкомбинат 1 ап RS</t>
  </si>
  <si>
    <t xml:space="preserve"> 10 Искра-Молкомбинат 2 ао RS</t>
  </si>
  <si>
    <t xml:space="preserve"> 10 Искра-Молкомбинат 2 ап RS</t>
  </si>
  <si>
    <t xml:space="preserve"> 10 Искра-Насосная ао RS</t>
  </si>
  <si>
    <t xml:space="preserve"> 10 Искра-Насосная ап RS</t>
  </si>
  <si>
    <t xml:space="preserve"> 10 Искра-Оросительная ао RS</t>
  </si>
  <si>
    <t xml:space="preserve"> 10 Искра-Оросительная ап RS</t>
  </si>
  <si>
    <t xml:space="preserve"> 10 Искра-Садовая ао RS</t>
  </si>
  <si>
    <t xml:space="preserve"> 10 Искра-Садовая ап RS</t>
  </si>
  <si>
    <t xml:space="preserve"> 10 Искра-Север 1 ао RS</t>
  </si>
  <si>
    <t xml:space="preserve"> 10 Искра-Север 1 ап RS</t>
  </si>
  <si>
    <t xml:space="preserve"> 10 Искра-Север 2 ао RS</t>
  </si>
  <si>
    <t xml:space="preserve"> 10 Искра-Север 2 ап RS</t>
  </si>
  <si>
    <t xml:space="preserve"> 10 Искра-Северный жил.р-н 1 ао RS</t>
  </si>
  <si>
    <t xml:space="preserve"> 10 Искра-Северный жил.р-н 1 ап RS</t>
  </si>
  <si>
    <t xml:space="preserve"> 10 Искра-Северный жил.р-н 2 ао RS</t>
  </si>
  <si>
    <t xml:space="preserve"> 10 Искра-Северный жил.р-н 2 ап RS</t>
  </si>
  <si>
    <t xml:space="preserve"> 10 Искра-Северный жил.р-н 3 ао RS</t>
  </si>
  <si>
    <t xml:space="preserve"> 10 Искра-Северный жил.р-н 3 ап RS</t>
  </si>
  <si>
    <t xml:space="preserve"> 10 Искра-Северный жил.р-н 4 ао RS</t>
  </si>
  <si>
    <t xml:space="preserve"> 10 Искра-Северный жил.р-н 4 ап RS</t>
  </si>
  <si>
    <t xml:space="preserve"> 10 Искра-Северный жил.р-н 5 ао RS</t>
  </si>
  <si>
    <t xml:space="preserve"> 10 Искра-Северный жил.р-н 5 ап RS</t>
  </si>
  <si>
    <t xml:space="preserve"> 10 Искра-Склады ао RS</t>
  </si>
  <si>
    <t xml:space="preserve"> 10 Искра-Склады ап RS</t>
  </si>
  <si>
    <t xml:space="preserve"> 10 Искра-Спичечная фа-ка 1 ао RS</t>
  </si>
  <si>
    <t xml:space="preserve"> 10 Искра-Спичечная фа-ка 1 ап RS</t>
  </si>
  <si>
    <t xml:space="preserve"> 10 Искра-Спичечная фа-ка 2 ао RS</t>
  </si>
  <si>
    <t xml:space="preserve"> 10 Искра-Спичечная фа-ка 2 ап RS</t>
  </si>
  <si>
    <t xml:space="preserve"> 10 Искра-ФМК 1 ао RS</t>
  </si>
  <si>
    <t xml:space="preserve"> 10 Искра-ФМК 1 ап RS</t>
  </si>
  <si>
    <t xml:space="preserve"> 10 Искра-ФМК 2 ао RS</t>
  </si>
  <si>
    <t xml:space="preserve"> 10 Искра-ФМК 2 ап RS</t>
  </si>
  <si>
    <t xml:space="preserve"> 10 Искра-ФМК 3 ао RS</t>
  </si>
  <si>
    <t xml:space="preserve"> 10 Искра-ФМК 3 ап RS</t>
  </si>
  <si>
    <t xml:space="preserve"> 10 Искра-ФМК 4 ао RS</t>
  </si>
  <si>
    <t xml:space="preserve"> 10 Искра-ФМК 4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</si>
  <si>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</si>
  <si>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</si>
  <si>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</si>
  <si>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</si>
  <si>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</si>
  <si>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</si>
  <si>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</si>
  <si>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</si>
  <si>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</si>
  <si>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</si>
  <si>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</si>
  <si>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</si>
  <si>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</si>
  <si>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</si>
  <si>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</si>
  <si>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x.х,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</si>
  <si>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</si>
  <si>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</si>
  <si>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</si>
  <si>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</si>
  <si>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</si>
  <si>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</si>
  <si>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</si>
  <si>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</si>
  <si>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</si>
  <si>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</si>
  <si>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</si>
  <si>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</si>
  <si>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</si>
  <si>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</si>
  <si>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Потери в трансформаторах  в режимный день 19.06.2019 по ПС 110/10 Искра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</si>
</sst>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/>
    <xf numFmtId="3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0" fontId="2" fillId="0" borderId="22" xfId="0" applyFont="1" applyBorder="1"/>
    <xf numFmtId="0" fontId="2" fillId="0" borderId="23" xfId="0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0" fontId="2" fillId="0" borderId="25" xfId="0" applyFont="1" applyBorder="1"/>
    <xf numFmtId="0" fontId="2" fillId="0" borderId="26" xfId="0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0" fontId="2" fillId="0" borderId="28" xfId="0" applyFont="1" applyBorder="1"/>
    <xf numFmtId="0" fontId="2" fillId="0" borderId="29" xfId="0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165" fontId="0" fillId="0" borderId="26" xfId="0" applyNumberFormat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/>
    </xf>
    <xf numFmtId="2" fontId="13" fillId="3" borderId="25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 applyFill="1"/>
    <xf numFmtId="165" fontId="0" fillId="0" borderId="0" xfId="0" applyNumberFormat="1" applyFill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2" fontId="13" fillId="3" borderId="32" xfId="0" applyNumberFormat="1" applyFont="1" applyFill="1" applyBorder="1" applyAlignment="1">
      <alignment horizontal="left" vertical="center" wrapText="1"/>
    </xf>
    <xf numFmtId="2" fontId="13" fillId="3" borderId="33" xfId="0" applyNumberFormat="1" applyFont="1" applyFill="1" applyBorder="1" applyAlignment="1">
      <alignment horizontal="left" vertical="center" wrapText="1"/>
    </xf>
    <xf numFmtId="2" fontId="13" fillId="3" borderId="3" xfId="0" applyNumberFormat="1" applyFont="1" applyFill="1" applyBorder="1" applyAlignment="1">
      <alignment horizontal="left" vertical="center" wrapText="1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0" fontId="2" fillId="0" borderId="22" xfId="0" applyFont="1" applyFill="1" applyBorder="1"/>
    <xf numFmtId="0" fontId="2" fillId="0" borderId="23" xfId="0" applyFont="1" applyFill="1" applyBorder="1"/>
    <xf numFmtId="165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0" fontId="2" fillId="0" borderId="28" xfId="0" applyFont="1" applyFill="1" applyBorder="1"/>
    <xf numFmtId="0" fontId="2" fillId="0" borderId="29" xfId="0" applyFont="1" applyFill="1" applyBorder="1"/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/>
    <xf numFmtId="4" fontId="2" fillId="0" borderId="0" xfId="0" applyNumberFormat="1" applyFont="1" applyFill="1"/>
    <xf numFmtId="0" fontId="2" fillId="0" borderId="0" xfId="0" applyNumberFormat="1" applyFont="1" applyFill="1"/>
    <xf numFmtId="4" fontId="10" fillId="0" borderId="0" xfId="0" applyNumberFormat="1" applyFont="1" applyFill="1"/>
    <xf numFmtId="4" fontId="8" fillId="0" borderId="0" xfId="0" applyNumberFormat="1" applyFont="1" applyFill="1"/>
    <xf numFmtId="0" fontId="7" fillId="0" borderId="0" xfId="0" applyNumberFormat="1" applyFont="1" applyFill="1"/>
    <xf numFmtId="4" fontId="7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NumberFormat="1" applyFont="1" applyFill="1"/>
    <xf numFmtId="0" fontId="8" fillId="0" borderId="0" xfId="0" applyFont="1" applyFill="1"/>
    <xf numFmtId="0" fontId="8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4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5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6"/>
      <c r="AA9" s="29"/>
    </row>
    <row r="10" spans="1:27" s="64" customFormat="1" ht="16.5" thickBot="1" x14ac:dyDescent="0.3">
      <c r="A10" s="59"/>
      <c r="B10" s="60" t="s">
        <v>2</v>
      </c>
      <c r="C10" s="61">
        <f>SUM(C8:C9)</f>
        <v>0</v>
      </c>
      <c r="D10" s="61">
        <f t="shared" ref="D10:J10" si="0">SUM(D8:D9)</f>
        <v>0</v>
      </c>
      <c r="E10" s="61">
        <f t="shared" si="0"/>
        <v>0</v>
      </c>
      <c r="F10" s="61">
        <f t="shared" si="0"/>
        <v>0</v>
      </c>
      <c r="G10" s="61">
        <f t="shared" si="0"/>
        <v>0</v>
      </c>
      <c r="H10" s="61">
        <f t="shared" si="0"/>
        <v>0</v>
      </c>
      <c r="I10" s="61">
        <f t="shared" si="0"/>
        <v>0</v>
      </c>
      <c r="J10" s="61">
        <f t="shared" si="0"/>
        <v>0</v>
      </c>
      <c r="K10" s="61">
        <f t="shared" ref="K10:Z10" si="1">SUM(K8:K9)</f>
        <v>0</v>
      </c>
      <c r="L10" s="61">
        <f t="shared" si="1"/>
        <v>0</v>
      </c>
      <c r="M10" s="61">
        <f t="shared" si="1"/>
        <v>0</v>
      </c>
      <c r="N10" s="61">
        <f t="shared" si="1"/>
        <v>0</v>
      </c>
      <c r="O10" s="61">
        <f t="shared" si="1"/>
        <v>0</v>
      </c>
      <c r="P10" s="61">
        <f t="shared" si="1"/>
        <v>0</v>
      </c>
      <c r="Q10" s="61">
        <f t="shared" si="1"/>
        <v>0</v>
      </c>
      <c r="R10" s="61">
        <f t="shared" si="1"/>
        <v>0</v>
      </c>
      <c r="S10" s="61">
        <f t="shared" si="1"/>
        <v>0</v>
      </c>
      <c r="T10" s="61">
        <f t="shared" si="1"/>
        <v>0</v>
      </c>
      <c r="U10" s="61">
        <f t="shared" si="1"/>
        <v>0</v>
      </c>
      <c r="V10" s="61">
        <f t="shared" si="1"/>
        <v>0</v>
      </c>
      <c r="W10" s="61">
        <f t="shared" si="1"/>
        <v>0</v>
      </c>
      <c r="X10" s="61">
        <f t="shared" si="1"/>
        <v>0</v>
      </c>
      <c r="Y10" s="61">
        <f t="shared" si="1"/>
        <v>0</v>
      </c>
      <c r="Z10" s="62">
        <f t="shared" si="1"/>
        <v>0</v>
      </c>
      <c r="AA10" s="63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83"/>
  <sheetViews>
    <sheetView tabSelected="1" workbookViewId="0">
      <pane xSplit="1" ySplit="6" topLeftCell="BB7" activePane="bottomRight" state="frozen"/>
      <selection pane="topRight" activeCell="B1" sqref="B1"/>
      <selection pane="bottomLeft" activeCell="A7" sqref="A7"/>
      <selection pane="bottomRight" activeCell="BC2" sqref="BC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69" x14ac:dyDescent="0.2">
      <c r="A1" s="42"/>
    </row>
    <row r="2" spans="1:69" ht="25.5" x14ac:dyDescent="0.35">
      <c r="A2" s="42"/>
      <c r="B2" s="51" t="str">
        <f>'Время горизонтально'!E2</f>
        <v>Мощность по фидерам по часовым интервалам</v>
      </c>
    </row>
    <row r="3" spans="1:69" ht="15.75" x14ac:dyDescent="0.25">
      <c r="A3" s="42"/>
      <c r="B3" s="52" t="str">
        <f>IF(isOV="","",isOV)</f>
        <v/>
      </c>
    </row>
    <row r="4" spans="1:69" s="49" customFormat="1" ht="15.75" x14ac:dyDescent="0.25">
      <c r="A4" s="44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O4" s="66" t="s">
        <v>36</v>
      </c>
    </row>
    <row r="5" spans="1:69" s="50" customFormat="1" ht="16.5" thickBot="1" x14ac:dyDescent="0.3">
      <c r="A5" s="43" t="str">
        <f>IF(group="","",group)</f>
        <v>ПС 110 кВ Искра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O5" s="65" t="s">
        <v>37</v>
      </c>
    </row>
    <row r="6" spans="1:69" s="120" customFormat="1" ht="35.25" customHeight="1" thickBot="1" x14ac:dyDescent="0.25">
      <c r="A6" s="116" t="s">
        <v>31</v>
      </c>
      <c r="B6" s="117" t="s">
        <v>39</v>
      </c>
      <c r="C6" s="117" t="s">
        <v>40</v>
      </c>
      <c r="D6" s="117" t="s">
        <v>41</v>
      </c>
      <c r="E6" s="117" t="s">
        <v>42</v>
      </c>
      <c r="F6" s="117" t="s">
        <v>43</v>
      </c>
      <c r="G6" s="117" t="s">
        <v>44</v>
      </c>
      <c r="H6" s="117" t="s">
        <v>45</v>
      </c>
      <c r="I6" s="117" t="s">
        <v>46</v>
      </c>
      <c r="J6" s="117" t="s">
        <v>47</v>
      </c>
      <c r="K6" s="117" t="s">
        <v>48</v>
      </c>
      <c r="L6" s="117" t="s">
        <v>49</v>
      </c>
      <c r="M6" s="117" t="s">
        <v>50</v>
      </c>
      <c r="N6" s="117" t="s">
        <v>51</v>
      </c>
      <c r="O6" s="117" t="s">
        <v>52</v>
      </c>
      <c r="P6" s="117" t="s">
        <v>53</v>
      </c>
      <c r="Q6" s="117" t="s">
        <v>54</v>
      </c>
      <c r="R6" s="117" t="s">
        <v>55</v>
      </c>
      <c r="S6" s="117" t="s">
        <v>56</v>
      </c>
      <c r="T6" s="117" t="s">
        <v>57</v>
      </c>
      <c r="U6" s="117" t="s">
        <v>58</v>
      </c>
      <c r="V6" s="117" t="s">
        <v>59</v>
      </c>
      <c r="W6" s="117" t="s">
        <v>60</v>
      </c>
      <c r="X6" s="117" t="s">
        <v>61</v>
      </c>
      <c r="Y6" s="117" t="s">
        <v>62</v>
      </c>
      <c r="Z6" s="117" t="s">
        <v>63</v>
      </c>
      <c r="AA6" s="117" t="s">
        <v>64</v>
      </c>
      <c r="AB6" s="117" t="s">
        <v>65</v>
      </c>
      <c r="AC6" s="117" t="s">
        <v>66</v>
      </c>
      <c r="AD6" s="117" t="s">
        <v>67</v>
      </c>
      <c r="AE6" s="117" t="s">
        <v>68</v>
      </c>
      <c r="AF6" s="117" t="s">
        <v>69</v>
      </c>
      <c r="AG6" s="117" t="s">
        <v>70</v>
      </c>
      <c r="AH6" s="117" t="s">
        <v>71</v>
      </c>
      <c r="AI6" s="117" t="s">
        <v>72</v>
      </c>
      <c r="AJ6" s="117" t="s">
        <v>73</v>
      </c>
      <c r="AK6" s="117" t="s">
        <v>74</v>
      </c>
      <c r="AL6" s="117" t="s">
        <v>75</v>
      </c>
      <c r="AM6" s="117" t="s">
        <v>76</v>
      </c>
      <c r="AN6" s="117" t="s">
        <v>77</v>
      </c>
      <c r="AO6" s="117" t="s">
        <v>78</v>
      </c>
      <c r="AP6" s="117" t="s">
        <v>79</v>
      </c>
      <c r="AQ6" s="117" t="s">
        <v>80</v>
      </c>
      <c r="AR6" s="117" t="s">
        <v>81</v>
      </c>
      <c r="AS6" s="117" t="s">
        <v>82</v>
      </c>
      <c r="AT6" s="117" t="s">
        <v>83</v>
      </c>
      <c r="AU6" s="117" t="s">
        <v>84</v>
      </c>
      <c r="AV6" s="117" t="s">
        <v>85</v>
      </c>
      <c r="AW6" s="117" t="s">
        <v>86</v>
      </c>
      <c r="AX6" s="117" t="s">
        <v>87</v>
      </c>
      <c r="AY6" s="117" t="s">
        <v>88</v>
      </c>
      <c r="AZ6" s="117" t="s">
        <v>89</v>
      </c>
      <c r="BA6" s="117" t="s">
        <v>90</v>
      </c>
      <c r="BB6" s="117" t="s">
        <v>91</v>
      </c>
      <c r="BC6" s="118" t="s">
        <v>92</v>
      </c>
      <c r="BD6" s="118" t="s">
        <v>93</v>
      </c>
      <c r="BE6" s="118" t="s">
        <v>94</v>
      </c>
      <c r="BF6" s="118" t="s">
        <v>95</v>
      </c>
      <c r="BG6" s="118" t="s">
        <v>96</v>
      </c>
      <c r="BH6" s="118" t="s">
        <v>97</v>
      </c>
      <c r="BI6" s="118" t="s">
        <v>98</v>
      </c>
      <c r="BJ6" s="118" t="s">
        <v>99</v>
      </c>
      <c r="BK6" s="118" t="s">
        <v>100</v>
      </c>
      <c r="BL6" s="118" t="s">
        <v>101</v>
      </c>
      <c r="BM6" s="118" t="s">
        <v>102</v>
      </c>
      <c r="BN6" s="118" t="s">
        <v>103</v>
      </c>
      <c r="BO6" s="119" t="s">
        <v>104</v>
      </c>
    </row>
    <row r="7" spans="1:69" s="126" customFormat="1" x14ac:dyDescent="0.2">
      <c r="A7" s="121" t="s">
        <v>3</v>
      </c>
      <c r="B7" s="122">
        <v>0.33</v>
      </c>
      <c r="C7" s="122">
        <v>1.4E-2</v>
      </c>
      <c r="D7" s="122">
        <v>0</v>
      </c>
      <c r="E7" s="122">
        <v>1936.01623535156</v>
      </c>
      <c r="F7" s="122">
        <v>0</v>
      </c>
      <c r="G7" s="122">
        <v>6036.0732421875</v>
      </c>
      <c r="H7" s="122">
        <v>0</v>
      </c>
      <c r="I7" s="122">
        <v>3224.92138671875</v>
      </c>
      <c r="J7" s="122">
        <v>0</v>
      </c>
      <c r="K7" s="122">
        <v>4511.1589355468805</v>
      </c>
      <c r="L7" s="122">
        <v>0</v>
      </c>
      <c r="M7" s="122">
        <v>0</v>
      </c>
      <c r="N7" s="122">
        <v>6.2492368221282995</v>
      </c>
      <c r="O7" s="122">
        <v>0</v>
      </c>
      <c r="P7" s="122">
        <v>152.66982269287101</v>
      </c>
      <c r="Q7" s="122">
        <v>0</v>
      </c>
      <c r="R7" s="122">
        <v>148.45054626464801</v>
      </c>
      <c r="S7" s="122">
        <v>0</v>
      </c>
      <c r="T7" s="122">
        <v>915.67248535156307</v>
      </c>
      <c r="U7" s="122">
        <v>0</v>
      </c>
      <c r="V7" s="122">
        <v>704.47326660156307</v>
      </c>
      <c r="W7" s="122">
        <v>0</v>
      </c>
      <c r="X7" s="122">
        <v>1179.9902954101601</v>
      </c>
      <c r="Y7" s="122">
        <v>0</v>
      </c>
      <c r="Z7" s="122">
        <v>280.94546508789</v>
      </c>
      <c r="AA7" s="122">
        <v>0</v>
      </c>
      <c r="AB7" s="122">
        <v>152.392692565918</v>
      </c>
      <c r="AC7" s="122">
        <v>0</v>
      </c>
      <c r="AD7" s="122">
        <v>0</v>
      </c>
      <c r="AE7" s="122">
        <v>0</v>
      </c>
      <c r="AF7" s="122">
        <v>291.59408569336</v>
      </c>
      <c r="AG7" s="122">
        <v>0</v>
      </c>
      <c r="AH7" s="122">
        <v>205.48349761962902</v>
      </c>
      <c r="AI7" s="122">
        <v>0</v>
      </c>
      <c r="AJ7" s="122">
        <v>225.48520660400402</v>
      </c>
      <c r="AK7" s="122">
        <v>0</v>
      </c>
      <c r="AL7" s="122">
        <v>199.87857055664102</v>
      </c>
      <c r="AM7" s="122">
        <v>0</v>
      </c>
      <c r="AN7" s="122">
        <v>0</v>
      </c>
      <c r="AO7" s="122">
        <v>0</v>
      </c>
      <c r="AP7" s="122">
        <v>0</v>
      </c>
      <c r="AQ7" s="122">
        <v>0</v>
      </c>
      <c r="AR7" s="122">
        <v>306.62135314941503</v>
      </c>
      <c r="AS7" s="122">
        <v>0</v>
      </c>
      <c r="AT7" s="122">
        <v>742.322021484375</v>
      </c>
      <c r="AU7" s="122">
        <v>0</v>
      </c>
      <c r="AV7" s="122">
        <v>821.04714965820301</v>
      </c>
      <c r="AW7" s="122">
        <v>0</v>
      </c>
      <c r="AX7" s="122">
        <v>721.47506713867199</v>
      </c>
      <c r="AY7" s="122">
        <v>0</v>
      </c>
      <c r="AZ7" s="122">
        <v>185.96675109863301</v>
      </c>
      <c r="BA7" s="122">
        <v>0</v>
      </c>
      <c r="BB7" s="122">
        <v>339.89750671386804</v>
      </c>
      <c r="BC7" s="123">
        <v>0</v>
      </c>
      <c r="BD7" s="123">
        <v>782.45709228515602</v>
      </c>
      <c r="BE7" s="123">
        <v>0</v>
      </c>
      <c r="BF7" s="123">
        <v>646.80987548828102</v>
      </c>
      <c r="BG7" s="123">
        <v>0</v>
      </c>
      <c r="BH7" s="123">
        <v>1786.6650390625</v>
      </c>
      <c r="BI7" s="123">
        <v>0</v>
      </c>
      <c r="BJ7" s="123">
        <v>1555.63037109375</v>
      </c>
      <c r="BK7" s="123">
        <v>0</v>
      </c>
      <c r="BL7" s="123">
        <v>1783.5889282226601</v>
      </c>
      <c r="BM7" s="123">
        <v>0</v>
      </c>
      <c r="BN7" s="123">
        <v>1553.4064331054701</v>
      </c>
      <c r="BO7" s="124">
        <v>0</v>
      </c>
      <c r="BP7" s="125"/>
      <c r="BQ7" s="125"/>
    </row>
    <row r="8" spans="1:69" s="126" customFormat="1" x14ac:dyDescent="0.2">
      <c r="A8" s="127" t="s">
        <v>4</v>
      </c>
      <c r="B8" s="128">
        <v>0.32800000000000001</v>
      </c>
      <c r="C8" s="128">
        <v>1.4E-2</v>
      </c>
      <c r="D8" s="128">
        <v>0</v>
      </c>
      <c r="E8" s="128">
        <v>1721.103515625</v>
      </c>
      <c r="F8" s="128">
        <v>0</v>
      </c>
      <c r="G8" s="128">
        <v>5864.0114746093705</v>
      </c>
      <c r="H8" s="128">
        <v>0</v>
      </c>
      <c r="I8" s="128">
        <v>3123.00756835938</v>
      </c>
      <c r="J8" s="128">
        <v>0</v>
      </c>
      <c r="K8" s="128">
        <v>4423.10156249999</v>
      </c>
      <c r="L8" s="128">
        <v>0</v>
      </c>
      <c r="M8" s="128">
        <v>0</v>
      </c>
      <c r="N8" s="128">
        <v>6.7965648174285898</v>
      </c>
      <c r="O8" s="128">
        <v>0</v>
      </c>
      <c r="P8" s="128">
        <v>163.16604614257801</v>
      </c>
      <c r="Q8" s="128">
        <v>0</v>
      </c>
      <c r="R8" s="128">
        <v>142.305229187012</v>
      </c>
      <c r="S8" s="128">
        <v>0</v>
      </c>
      <c r="T8" s="128">
        <v>863.93267822265602</v>
      </c>
      <c r="U8" s="128">
        <v>0</v>
      </c>
      <c r="V8" s="128">
        <v>639.35510253906307</v>
      </c>
      <c r="W8" s="128">
        <v>0</v>
      </c>
      <c r="X8" s="128">
        <v>1149.27062988281</v>
      </c>
      <c r="Y8" s="128">
        <v>0</v>
      </c>
      <c r="Z8" s="128">
        <v>199.90629577636702</v>
      </c>
      <c r="AA8" s="128">
        <v>0</v>
      </c>
      <c r="AB8" s="128">
        <v>150.86156463623101</v>
      </c>
      <c r="AC8" s="128">
        <v>0</v>
      </c>
      <c r="AD8" s="128">
        <v>0</v>
      </c>
      <c r="AE8" s="128">
        <v>0</v>
      </c>
      <c r="AF8" s="128">
        <v>258.39415740966803</v>
      </c>
      <c r="AG8" s="128">
        <v>0</v>
      </c>
      <c r="AH8" s="128">
        <v>169.74090957641602</v>
      </c>
      <c r="AI8" s="128">
        <v>0</v>
      </c>
      <c r="AJ8" s="128">
        <v>206.78599548339901</v>
      </c>
      <c r="AK8" s="128">
        <v>0</v>
      </c>
      <c r="AL8" s="128">
        <v>164.19834136962902</v>
      </c>
      <c r="AM8" s="128">
        <v>0</v>
      </c>
      <c r="AN8" s="128">
        <v>0</v>
      </c>
      <c r="AO8" s="128">
        <v>0</v>
      </c>
      <c r="AP8" s="128">
        <v>0</v>
      </c>
      <c r="AQ8" s="128">
        <v>0</v>
      </c>
      <c r="AR8" s="128">
        <v>279.00556945800804</v>
      </c>
      <c r="AS8" s="128">
        <v>0</v>
      </c>
      <c r="AT8" s="128">
        <v>673.58041381835903</v>
      </c>
      <c r="AU8" s="128">
        <v>0</v>
      </c>
      <c r="AV8" s="128">
        <v>750.46267700195301</v>
      </c>
      <c r="AW8" s="128">
        <v>0</v>
      </c>
      <c r="AX8" s="128">
        <v>656.34307861328102</v>
      </c>
      <c r="AY8" s="128">
        <v>0</v>
      </c>
      <c r="AZ8" s="128">
        <v>191.79336547851602</v>
      </c>
      <c r="BA8" s="128">
        <v>0</v>
      </c>
      <c r="BB8" s="128">
        <v>330.53057861328102</v>
      </c>
      <c r="BC8" s="129">
        <v>0</v>
      </c>
      <c r="BD8" s="129">
        <v>805.27160644531307</v>
      </c>
      <c r="BE8" s="129">
        <v>0</v>
      </c>
      <c r="BF8" s="129">
        <v>647.20474243164108</v>
      </c>
      <c r="BG8" s="129">
        <v>0</v>
      </c>
      <c r="BH8" s="129">
        <v>1751.1442260742201</v>
      </c>
      <c r="BI8" s="129">
        <v>0</v>
      </c>
      <c r="BJ8" s="129">
        <v>1581.11926269531</v>
      </c>
      <c r="BK8" s="129">
        <v>0</v>
      </c>
      <c r="BL8" s="129">
        <v>1748.36596679688</v>
      </c>
      <c r="BM8" s="129">
        <v>0</v>
      </c>
      <c r="BN8" s="129">
        <v>1578.8606567382801</v>
      </c>
      <c r="BO8" s="130">
        <v>0</v>
      </c>
      <c r="BP8" s="125"/>
      <c r="BQ8" s="125"/>
    </row>
    <row r="9" spans="1:69" s="126" customFormat="1" x14ac:dyDescent="0.2">
      <c r="A9" s="127" t="s">
        <v>5</v>
      </c>
      <c r="B9" s="128">
        <v>0.33</v>
      </c>
      <c r="C9" s="128">
        <v>1.2E-2</v>
      </c>
      <c r="D9" s="128">
        <v>0</v>
      </c>
      <c r="E9" s="128">
        <v>1600.5181274414101</v>
      </c>
      <c r="F9" s="128">
        <v>0</v>
      </c>
      <c r="G9" s="128">
        <v>5802.662109375</v>
      </c>
      <c r="H9" s="128">
        <v>0</v>
      </c>
      <c r="I9" s="128">
        <v>2868.98510742188</v>
      </c>
      <c r="J9" s="128">
        <v>0</v>
      </c>
      <c r="K9" s="128">
        <v>4288.2961425781305</v>
      </c>
      <c r="L9" s="128">
        <v>0</v>
      </c>
      <c r="M9" s="128">
        <v>0</v>
      </c>
      <c r="N9" s="128">
        <v>6.4570825099945095</v>
      </c>
      <c r="O9" s="128">
        <v>0</v>
      </c>
      <c r="P9" s="128">
        <v>169.78939819335901</v>
      </c>
      <c r="Q9" s="128">
        <v>0</v>
      </c>
      <c r="R9" s="128">
        <v>138.21067047119101</v>
      </c>
      <c r="S9" s="128">
        <v>0</v>
      </c>
      <c r="T9" s="128">
        <v>801.98074340820403</v>
      </c>
      <c r="U9" s="128">
        <v>0</v>
      </c>
      <c r="V9" s="128">
        <v>569.92758178711006</v>
      </c>
      <c r="W9" s="128">
        <v>0</v>
      </c>
      <c r="X9" s="128">
        <v>1001.6514587402401</v>
      </c>
      <c r="Y9" s="128">
        <v>0</v>
      </c>
      <c r="Z9" s="128">
        <v>184.44947814941401</v>
      </c>
      <c r="AA9" s="128">
        <v>0</v>
      </c>
      <c r="AB9" s="128">
        <v>150.32116699218801</v>
      </c>
      <c r="AC9" s="128">
        <v>0</v>
      </c>
      <c r="AD9" s="128">
        <v>0</v>
      </c>
      <c r="AE9" s="128">
        <v>0</v>
      </c>
      <c r="AF9" s="128">
        <v>251.57681274414102</v>
      </c>
      <c r="AG9" s="128">
        <v>0</v>
      </c>
      <c r="AH9" s="128">
        <v>191.79337310791001</v>
      </c>
      <c r="AI9" s="128">
        <v>0</v>
      </c>
      <c r="AJ9" s="128">
        <v>194.89028167724601</v>
      </c>
      <c r="AK9" s="128">
        <v>0</v>
      </c>
      <c r="AL9" s="128">
        <v>151.68601226806601</v>
      </c>
      <c r="AM9" s="128">
        <v>0</v>
      </c>
      <c r="AN9" s="128">
        <v>0</v>
      </c>
      <c r="AO9" s="128">
        <v>0</v>
      </c>
      <c r="AP9" s="128">
        <v>0</v>
      </c>
      <c r="AQ9" s="128">
        <v>0</v>
      </c>
      <c r="AR9" s="128">
        <v>260.46569061279303</v>
      </c>
      <c r="AS9" s="128">
        <v>0</v>
      </c>
      <c r="AT9" s="128">
        <v>602.35852050781307</v>
      </c>
      <c r="AU9" s="128">
        <v>0</v>
      </c>
      <c r="AV9" s="128">
        <v>706.62097167968705</v>
      </c>
      <c r="AW9" s="128">
        <v>0</v>
      </c>
      <c r="AX9" s="128">
        <v>605.06744384765705</v>
      </c>
      <c r="AY9" s="128">
        <v>0</v>
      </c>
      <c r="AZ9" s="128">
        <v>181.96225738525402</v>
      </c>
      <c r="BA9" s="128">
        <v>0</v>
      </c>
      <c r="BB9" s="128">
        <v>312.15699768066401</v>
      </c>
      <c r="BC9" s="129">
        <v>0</v>
      </c>
      <c r="BD9" s="129">
        <v>755.70037841796909</v>
      </c>
      <c r="BE9" s="129">
        <v>0</v>
      </c>
      <c r="BF9" s="129">
        <v>627.36932373046898</v>
      </c>
      <c r="BG9" s="129">
        <v>0</v>
      </c>
      <c r="BH9" s="129">
        <v>1799.4060668945301</v>
      </c>
      <c r="BI9" s="129">
        <v>0</v>
      </c>
      <c r="BJ9" s="129">
        <v>1541.91259765625</v>
      </c>
      <c r="BK9" s="129">
        <v>0</v>
      </c>
      <c r="BL9" s="129">
        <v>1796.2190551757801</v>
      </c>
      <c r="BM9" s="129">
        <v>0</v>
      </c>
      <c r="BN9" s="129">
        <v>1539.8410034179701</v>
      </c>
      <c r="BO9" s="130">
        <v>0</v>
      </c>
      <c r="BP9" s="125"/>
      <c r="BQ9" s="125"/>
    </row>
    <row r="10" spans="1:69" s="126" customFormat="1" x14ac:dyDescent="0.2">
      <c r="A10" s="127" t="s">
        <v>6</v>
      </c>
      <c r="B10" s="128">
        <v>0.31</v>
      </c>
      <c r="C10" s="128">
        <v>1.4E-2</v>
      </c>
      <c r="D10" s="128">
        <v>0</v>
      </c>
      <c r="E10" s="128">
        <v>1499.60900878906</v>
      </c>
      <c r="F10" s="128">
        <v>0</v>
      </c>
      <c r="G10" s="128">
        <v>5509.5646972656305</v>
      </c>
      <c r="H10" s="128">
        <v>0</v>
      </c>
      <c r="I10" s="128">
        <v>2729.9359130859302</v>
      </c>
      <c r="J10" s="128">
        <v>0</v>
      </c>
      <c r="K10" s="128">
        <v>4027.6917724609402</v>
      </c>
      <c r="L10" s="128">
        <v>0</v>
      </c>
      <c r="M10" s="128">
        <v>0</v>
      </c>
      <c r="N10" s="128">
        <v>6.5125081539154097</v>
      </c>
      <c r="O10" s="128">
        <v>0</v>
      </c>
      <c r="P10" s="128">
        <v>162.23074340820301</v>
      </c>
      <c r="Q10" s="128">
        <v>0</v>
      </c>
      <c r="R10" s="128">
        <v>111.474739074707</v>
      </c>
      <c r="S10" s="128">
        <v>0</v>
      </c>
      <c r="T10" s="128">
        <v>746.11865234375</v>
      </c>
      <c r="U10" s="128">
        <v>0</v>
      </c>
      <c r="V10" s="128">
        <v>516.58740234375</v>
      </c>
      <c r="W10" s="128">
        <v>0</v>
      </c>
      <c r="X10" s="128">
        <v>973.30819702148403</v>
      </c>
      <c r="Y10" s="128">
        <v>0</v>
      </c>
      <c r="Z10" s="128">
        <v>180.48654174804702</v>
      </c>
      <c r="AA10" s="128">
        <v>0</v>
      </c>
      <c r="AB10" s="128">
        <v>151.08325958252001</v>
      </c>
      <c r="AC10" s="128">
        <v>0</v>
      </c>
      <c r="AD10" s="128">
        <v>0</v>
      </c>
      <c r="AE10" s="128">
        <v>0</v>
      </c>
      <c r="AF10" s="128">
        <v>233.778266906738</v>
      </c>
      <c r="AG10" s="128">
        <v>0</v>
      </c>
      <c r="AH10" s="128">
        <v>177.72219848632901</v>
      </c>
      <c r="AI10" s="128">
        <v>0</v>
      </c>
      <c r="AJ10" s="128">
        <v>181.151649475098</v>
      </c>
      <c r="AK10" s="128">
        <v>0</v>
      </c>
      <c r="AL10" s="128">
        <v>144.13428497314501</v>
      </c>
      <c r="AM10" s="128">
        <v>0</v>
      </c>
      <c r="AN10" s="128">
        <v>0</v>
      </c>
      <c r="AO10" s="128">
        <v>0</v>
      </c>
      <c r="AP10" s="128">
        <v>0</v>
      </c>
      <c r="AQ10" s="128">
        <v>0</v>
      </c>
      <c r="AR10" s="128">
        <v>241.378494262695</v>
      </c>
      <c r="AS10" s="128">
        <v>0</v>
      </c>
      <c r="AT10" s="128">
        <v>557.81710815429608</v>
      </c>
      <c r="AU10" s="128">
        <v>0</v>
      </c>
      <c r="AV10" s="128">
        <v>690.26351928710903</v>
      </c>
      <c r="AW10" s="128">
        <v>0</v>
      </c>
      <c r="AX10" s="128">
        <v>578.88577270507801</v>
      </c>
      <c r="AY10" s="128">
        <v>0</v>
      </c>
      <c r="AZ10" s="128">
        <v>167.24674987793</v>
      </c>
      <c r="BA10" s="128">
        <v>0</v>
      </c>
      <c r="BB10" s="128">
        <v>300.496826171875</v>
      </c>
      <c r="BC10" s="129">
        <v>0</v>
      </c>
      <c r="BD10" s="129">
        <v>617.64212036132801</v>
      </c>
      <c r="BE10" s="129">
        <v>0</v>
      </c>
      <c r="BF10" s="129">
        <v>596.91989135742199</v>
      </c>
      <c r="BG10" s="129">
        <v>0</v>
      </c>
      <c r="BH10" s="129">
        <v>1759.80444335938</v>
      </c>
      <c r="BI10" s="129">
        <v>0</v>
      </c>
      <c r="BJ10" s="129">
        <v>1449.2478637695301</v>
      </c>
      <c r="BK10" s="129">
        <v>0</v>
      </c>
      <c r="BL10" s="129">
        <v>1756.4650268554701</v>
      </c>
      <c r="BM10" s="129">
        <v>0</v>
      </c>
      <c r="BN10" s="129">
        <v>1447.36340332031</v>
      </c>
      <c r="BO10" s="130">
        <v>0</v>
      </c>
      <c r="BP10" s="125"/>
      <c r="BQ10" s="125"/>
    </row>
    <row r="11" spans="1:69" s="126" customFormat="1" x14ac:dyDescent="0.2">
      <c r="A11" s="127" t="s">
        <v>7</v>
      </c>
      <c r="B11" s="128">
        <v>0.32800000000000001</v>
      </c>
      <c r="C11" s="128">
        <v>1.4E-2</v>
      </c>
      <c r="D11" s="128">
        <v>0</v>
      </c>
      <c r="E11" s="128">
        <v>1526.07470703125</v>
      </c>
      <c r="F11" s="128">
        <v>0</v>
      </c>
      <c r="G11" s="128">
        <v>6013.2448730468805</v>
      </c>
      <c r="H11" s="128">
        <v>0</v>
      </c>
      <c r="I11" s="128">
        <v>2767.7640380859402</v>
      </c>
      <c r="J11" s="128">
        <v>0</v>
      </c>
      <c r="K11" s="128">
        <v>4262.6096191406305</v>
      </c>
      <c r="L11" s="128">
        <v>0</v>
      </c>
      <c r="M11" s="128">
        <v>0</v>
      </c>
      <c r="N11" s="128">
        <v>6.9905540943145796</v>
      </c>
      <c r="O11" s="128">
        <v>0</v>
      </c>
      <c r="P11" s="128">
        <v>212.32855987548902</v>
      </c>
      <c r="Q11" s="128">
        <v>0</v>
      </c>
      <c r="R11" s="128">
        <v>133.71426391601599</v>
      </c>
      <c r="S11" s="128">
        <v>0</v>
      </c>
      <c r="T11" s="128">
        <v>757.25225830078205</v>
      </c>
      <c r="U11" s="128">
        <v>0</v>
      </c>
      <c r="V11" s="128">
        <v>555.22598266601608</v>
      </c>
      <c r="W11" s="128">
        <v>0</v>
      </c>
      <c r="X11" s="128">
        <v>946.61386108398506</v>
      </c>
      <c r="Y11" s="128">
        <v>0</v>
      </c>
      <c r="Z11" s="128">
        <v>181.151649475098</v>
      </c>
      <c r="AA11" s="128">
        <v>0</v>
      </c>
      <c r="AB11" s="128">
        <v>154.34644317627001</v>
      </c>
      <c r="AC11" s="128">
        <v>0</v>
      </c>
      <c r="AD11" s="128">
        <v>0</v>
      </c>
      <c r="AE11" s="128">
        <v>0</v>
      </c>
      <c r="AF11" s="128">
        <v>248.27897644042901</v>
      </c>
      <c r="AG11" s="128">
        <v>0</v>
      </c>
      <c r="AH11" s="128">
        <v>246.58157348632901</v>
      </c>
      <c r="AI11" s="128">
        <v>0</v>
      </c>
      <c r="AJ11" s="128">
        <v>185.32243347168</v>
      </c>
      <c r="AK11" s="128">
        <v>0</v>
      </c>
      <c r="AL11" s="128">
        <v>150.86849212646501</v>
      </c>
      <c r="AM11" s="128">
        <v>0</v>
      </c>
      <c r="AN11" s="128">
        <v>0</v>
      </c>
      <c r="AO11" s="128">
        <v>0</v>
      </c>
      <c r="AP11" s="128">
        <v>0</v>
      </c>
      <c r="AQ11" s="128">
        <v>0</v>
      </c>
      <c r="AR11" s="128">
        <v>245.07815551757801</v>
      </c>
      <c r="AS11" s="128">
        <v>0</v>
      </c>
      <c r="AT11" s="128">
        <v>569.98995971679699</v>
      </c>
      <c r="AU11" s="128">
        <v>0</v>
      </c>
      <c r="AV11" s="128">
        <v>690.15267944335903</v>
      </c>
      <c r="AW11" s="128">
        <v>0</v>
      </c>
      <c r="AX11" s="128">
        <v>582.03118896484398</v>
      </c>
      <c r="AY11" s="128">
        <v>0</v>
      </c>
      <c r="AZ11" s="128">
        <v>169.88640594482402</v>
      </c>
      <c r="BA11" s="128">
        <v>0</v>
      </c>
      <c r="BB11" s="128">
        <v>307.3349609375</v>
      </c>
      <c r="BC11" s="129">
        <v>0</v>
      </c>
      <c r="BD11" s="129">
        <v>659.11434936523403</v>
      </c>
      <c r="BE11" s="129">
        <v>0</v>
      </c>
      <c r="BF11" s="129">
        <v>624.70199584960903</v>
      </c>
      <c r="BG11" s="129">
        <v>0</v>
      </c>
      <c r="BH11" s="129">
        <v>1945.38317871094</v>
      </c>
      <c r="BI11" s="129">
        <v>0</v>
      </c>
      <c r="BJ11" s="129">
        <v>1516.9572143554701</v>
      </c>
      <c r="BK11" s="129">
        <v>0</v>
      </c>
      <c r="BL11" s="129">
        <v>1942.26550292969</v>
      </c>
      <c r="BM11" s="129">
        <v>0</v>
      </c>
      <c r="BN11" s="129">
        <v>1515.2044067382801</v>
      </c>
      <c r="BO11" s="130">
        <v>0</v>
      </c>
      <c r="BP11" s="125"/>
      <c r="BQ11" s="125"/>
    </row>
    <row r="12" spans="1:69" s="126" customFormat="1" x14ac:dyDescent="0.2">
      <c r="A12" s="127" t="s">
        <v>8</v>
      </c>
      <c r="B12" s="128">
        <v>0.45400000000000001</v>
      </c>
      <c r="C12" s="128">
        <v>1.2E-2</v>
      </c>
      <c r="D12" s="128">
        <v>0</v>
      </c>
      <c r="E12" s="128">
        <v>1674.4594116210901</v>
      </c>
      <c r="F12" s="128">
        <v>0</v>
      </c>
      <c r="G12" s="128">
        <v>6139.8923339843805</v>
      </c>
      <c r="H12" s="128">
        <v>0</v>
      </c>
      <c r="I12" s="128">
        <v>2887.13696289063</v>
      </c>
      <c r="J12" s="128">
        <v>0</v>
      </c>
      <c r="K12" s="128">
        <v>4333.3986816406305</v>
      </c>
      <c r="L12" s="128">
        <v>0</v>
      </c>
      <c r="M12" s="128">
        <v>0</v>
      </c>
      <c r="N12" s="128">
        <v>7.1984002590179399</v>
      </c>
      <c r="O12" s="128">
        <v>0</v>
      </c>
      <c r="P12" s="128">
        <v>195.73550415039102</v>
      </c>
      <c r="Q12" s="128">
        <v>0</v>
      </c>
      <c r="R12" s="128">
        <v>133.250076293945</v>
      </c>
      <c r="S12" s="128">
        <v>0</v>
      </c>
      <c r="T12" s="128">
        <v>812.32458496093705</v>
      </c>
      <c r="U12" s="128">
        <v>0</v>
      </c>
      <c r="V12" s="128">
        <v>600.25927734375</v>
      </c>
      <c r="W12" s="128">
        <v>0</v>
      </c>
      <c r="X12" s="128">
        <v>971.30596923828205</v>
      </c>
      <c r="Y12" s="128">
        <v>0</v>
      </c>
      <c r="Z12" s="128">
        <v>182.454154968262</v>
      </c>
      <c r="AA12" s="128">
        <v>0</v>
      </c>
      <c r="AB12" s="128">
        <v>161.052940368652</v>
      </c>
      <c r="AC12" s="128">
        <v>0</v>
      </c>
      <c r="AD12" s="128">
        <v>0</v>
      </c>
      <c r="AE12" s="128">
        <v>0</v>
      </c>
      <c r="AF12" s="128">
        <v>286.56422424316401</v>
      </c>
      <c r="AG12" s="128">
        <v>0</v>
      </c>
      <c r="AH12" s="128">
        <v>157.942188262939</v>
      </c>
      <c r="AI12" s="128">
        <v>0</v>
      </c>
      <c r="AJ12" s="128">
        <v>210.894416809082</v>
      </c>
      <c r="AK12" s="128">
        <v>0</v>
      </c>
      <c r="AL12" s="128">
        <v>169.20743560791001</v>
      </c>
      <c r="AM12" s="128">
        <v>0</v>
      </c>
      <c r="AN12" s="128">
        <v>0</v>
      </c>
      <c r="AO12" s="128">
        <v>0</v>
      </c>
      <c r="AP12" s="128">
        <v>0</v>
      </c>
      <c r="AQ12" s="128">
        <v>0</v>
      </c>
      <c r="AR12" s="128">
        <v>293.18757629394503</v>
      </c>
      <c r="AS12" s="128">
        <v>0</v>
      </c>
      <c r="AT12" s="128">
        <v>669.85302734375</v>
      </c>
      <c r="AU12" s="128">
        <v>0</v>
      </c>
      <c r="AV12" s="128">
        <v>734.79107666015602</v>
      </c>
      <c r="AW12" s="128">
        <v>0</v>
      </c>
      <c r="AX12" s="128">
        <v>654.08444213867199</v>
      </c>
      <c r="AY12" s="128">
        <v>0</v>
      </c>
      <c r="AZ12" s="128">
        <v>173.45442199707</v>
      </c>
      <c r="BA12" s="128">
        <v>0</v>
      </c>
      <c r="BB12" s="128">
        <v>317.58869934082003</v>
      </c>
      <c r="BC12" s="129">
        <v>0</v>
      </c>
      <c r="BD12" s="129">
        <v>735.01275634765705</v>
      </c>
      <c r="BE12" s="129">
        <v>0</v>
      </c>
      <c r="BF12" s="129">
        <v>637.623046875</v>
      </c>
      <c r="BG12" s="129">
        <v>0</v>
      </c>
      <c r="BH12" s="129">
        <v>1932.8847045898401</v>
      </c>
      <c r="BI12" s="129">
        <v>0</v>
      </c>
      <c r="BJ12" s="129">
        <v>1523.8369140625</v>
      </c>
      <c r="BK12" s="129">
        <v>0</v>
      </c>
      <c r="BL12" s="129">
        <v>1929.6492309570301</v>
      </c>
      <c r="BM12" s="129">
        <v>0</v>
      </c>
      <c r="BN12" s="129">
        <v>1522.23645019531</v>
      </c>
      <c r="BO12" s="130">
        <v>0</v>
      </c>
      <c r="BP12" s="125"/>
      <c r="BQ12" s="125"/>
    </row>
    <row r="13" spans="1:69" s="126" customFormat="1" x14ac:dyDescent="0.2">
      <c r="A13" s="127" t="s">
        <v>9</v>
      </c>
      <c r="B13" s="128">
        <v>0.318</v>
      </c>
      <c r="C13" s="128">
        <v>1.4E-2</v>
      </c>
      <c r="D13" s="128">
        <v>0</v>
      </c>
      <c r="E13" s="128">
        <v>1823.8660278320301</v>
      </c>
      <c r="F13" s="128">
        <v>0</v>
      </c>
      <c r="G13" s="128">
        <v>6229.66455078125</v>
      </c>
      <c r="H13" s="128">
        <v>0</v>
      </c>
      <c r="I13" s="128">
        <v>3234.8287353515602</v>
      </c>
      <c r="J13" s="128">
        <v>0</v>
      </c>
      <c r="K13" s="128">
        <v>4494.6354980468805</v>
      </c>
      <c r="L13" s="128">
        <v>0</v>
      </c>
      <c r="M13" s="128">
        <v>0</v>
      </c>
      <c r="N13" s="128">
        <v>6.9628412723541198</v>
      </c>
      <c r="O13" s="128">
        <v>0</v>
      </c>
      <c r="P13" s="128">
        <v>273.46992492675804</v>
      </c>
      <c r="Q13" s="128">
        <v>0</v>
      </c>
      <c r="R13" s="128">
        <v>134.781211853027</v>
      </c>
      <c r="S13" s="128">
        <v>0</v>
      </c>
      <c r="T13" s="128">
        <v>868.52609252929699</v>
      </c>
      <c r="U13" s="128">
        <v>0</v>
      </c>
      <c r="V13" s="128">
        <v>727.83514404296909</v>
      </c>
      <c r="W13" s="128">
        <v>0</v>
      </c>
      <c r="X13" s="128">
        <v>1097.82873535156</v>
      </c>
      <c r="Y13" s="128">
        <v>0</v>
      </c>
      <c r="Z13" s="128">
        <v>185.710411071777</v>
      </c>
      <c r="AA13" s="128">
        <v>0</v>
      </c>
      <c r="AB13" s="128">
        <v>169.40835571289099</v>
      </c>
      <c r="AC13" s="128">
        <v>0</v>
      </c>
      <c r="AD13" s="128">
        <v>0</v>
      </c>
      <c r="AE13" s="128">
        <v>0</v>
      </c>
      <c r="AF13" s="128">
        <v>312.30940246582003</v>
      </c>
      <c r="AG13" s="128">
        <v>0</v>
      </c>
      <c r="AH13" s="128">
        <v>212.46018981933602</v>
      </c>
      <c r="AI13" s="128">
        <v>0</v>
      </c>
      <c r="AJ13" s="128">
        <v>241.42006683349601</v>
      </c>
      <c r="AK13" s="128">
        <v>0</v>
      </c>
      <c r="AL13" s="128">
        <v>194.197456359863</v>
      </c>
      <c r="AM13" s="128">
        <v>0</v>
      </c>
      <c r="AN13" s="128">
        <v>0</v>
      </c>
      <c r="AO13" s="128">
        <v>0</v>
      </c>
      <c r="AP13" s="128">
        <v>0</v>
      </c>
      <c r="AQ13" s="128">
        <v>0</v>
      </c>
      <c r="AR13" s="128">
        <v>327.849365234375</v>
      </c>
      <c r="AS13" s="128">
        <v>0</v>
      </c>
      <c r="AT13" s="128">
        <v>799.77066040039006</v>
      </c>
      <c r="AU13" s="128">
        <v>0</v>
      </c>
      <c r="AV13" s="128">
        <v>828.7998046875</v>
      </c>
      <c r="AW13" s="128">
        <v>0</v>
      </c>
      <c r="AX13" s="128">
        <v>778.19622802734409</v>
      </c>
      <c r="AY13" s="128">
        <v>0</v>
      </c>
      <c r="AZ13" s="128">
        <v>201.18108367920001</v>
      </c>
      <c r="BA13" s="128">
        <v>0</v>
      </c>
      <c r="BB13" s="128">
        <v>396.55633544921903</v>
      </c>
      <c r="BC13" s="129">
        <v>0</v>
      </c>
      <c r="BD13" s="129">
        <v>592.797607421875</v>
      </c>
      <c r="BE13" s="129">
        <v>0</v>
      </c>
      <c r="BF13" s="129">
        <v>622.54727172851608</v>
      </c>
      <c r="BG13" s="129">
        <v>0</v>
      </c>
      <c r="BH13" s="129">
        <v>1899.7955932617201</v>
      </c>
      <c r="BI13" s="129">
        <v>0</v>
      </c>
      <c r="BJ13" s="129">
        <v>1494.92553710938</v>
      </c>
      <c r="BK13" s="129">
        <v>0</v>
      </c>
      <c r="BL13" s="129">
        <v>1896.8997192382801</v>
      </c>
      <c r="BM13" s="129">
        <v>0</v>
      </c>
      <c r="BN13" s="129">
        <v>1493.87939453125</v>
      </c>
      <c r="BO13" s="130">
        <v>0</v>
      </c>
      <c r="BP13" s="125"/>
      <c r="BQ13" s="125"/>
    </row>
    <row r="14" spans="1:69" s="126" customFormat="1" x14ac:dyDescent="0.2">
      <c r="A14" s="127" t="s">
        <v>10</v>
      </c>
      <c r="B14" s="128">
        <v>0.24300000000000002</v>
      </c>
      <c r="C14" s="128">
        <v>1.4E-2</v>
      </c>
      <c r="D14" s="128">
        <v>0</v>
      </c>
      <c r="E14" s="128">
        <v>2134.3533325195299</v>
      </c>
      <c r="F14" s="128">
        <v>0</v>
      </c>
      <c r="G14" s="128">
        <v>6710.8625488281305</v>
      </c>
      <c r="H14" s="128">
        <v>0</v>
      </c>
      <c r="I14" s="128">
        <v>3742.76977539062</v>
      </c>
      <c r="J14" s="128">
        <v>0</v>
      </c>
      <c r="K14" s="128">
        <v>5164.8347167968805</v>
      </c>
      <c r="L14" s="128">
        <v>0</v>
      </c>
      <c r="M14" s="128">
        <v>0</v>
      </c>
      <c r="N14" s="128">
        <v>7.5448102951049796</v>
      </c>
      <c r="O14" s="128">
        <v>0</v>
      </c>
      <c r="P14" s="128">
        <v>215.77880096435601</v>
      </c>
      <c r="Q14" s="128">
        <v>0</v>
      </c>
      <c r="R14" s="128">
        <v>175.31810760498101</v>
      </c>
      <c r="S14" s="128">
        <v>0</v>
      </c>
      <c r="T14" s="128">
        <v>1044.4677429199201</v>
      </c>
      <c r="U14" s="128">
        <v>0</v>
      </c>
      <c r="V14" s="128">
        <v>785.78958129882801</v>
      </c>
      <c r="W14" s="128">
        <v>0</v>
      </c>
      <c r="X14" s="128">
        <v>1251.4893188476601</v>
      </c>
      <c r="Y14" s="128">
        <v>0</v>
      </c>
      <c r="Z14" s="128">
        <v>194.09352874755902</v>
      </c>
      <c r="AA14" s="128">
        <v>0</v>
      </c>
      <c r="AB14" s="128">
        <v>173.48905944824202</v>
      </c>
      <c r="AC14" s="128">
        <v>0</v>
      </c>
      <c r="AD14" s="128">
        <v>0</v>
      </c>
      <c r="AE14" s="128">
        <v>0</v>
      </c>
      <c r="AF14" s="128">
        <v>553.44540405273506</v>
      </c>
      <c r="AG14" s="128">
        <v>0</v>
      </c>
      <c r="AH14" s="128">
        <v>84.087570190429702</v>
      </c>
      <c r="AI14" s="128">
        <v>0</v>
      </c>
      <c r="AJ14" s="128">
        <v>294.90577697753901</v>
      </c>
      <c r="AK14" s="128">
        <v>0</v>
      </c>
      <c r="AL14" s="128">
        <v>230.009330749512</v>
      </c>
      <c r="AM14" s="128">
        <v>0</v>
      </c>
      <c r="AN14" s="128">
        <v>0</v>
      </c>
      <c r="AO14" s="128">
        <v>0</v>
      </c>
      <c r="AP14" s="128">
        <v>0</v>
      </c>
      <c r="AQ14" s="128">
        <v>0</v>
      </c>
      <c r="AR14" s="128">
        <v>364.79052734375</v>
      </c>
      <c r="AS14" s="128">
        <v>0</v>
      </c>
      <c r="AT14" s="128">
        <v>925.76690673828102</v>
      </c>
      <c r="AU14" s="128">
        <v>0</v>
      </c>
      <c r="AV14" s="128">
        <v>918.66549682617199</v>
      </c>
      <c r="AW14" s="128">
        <v>0</v>
      </c>
      <c r="AX14" s="128">
        <v>853.27017211914006</v>
      </c>
      <c r="AY14" s="128">
        <v>0</v>
      </c>
      <c r="AZ14" s="128">
        <v>238.75963592529303</v>
      </c>
      <c r="BA14" s="128">
        <v>0</v>
      </c>
      <c r="BB14" s="128">
        <v>506.41680908203102</v>
      </c>
      <c r="BC14" s="129">
        <v>0</v>
      </c>
      <c r="BD14" s="129">
        <v>761.54083251953205</v>
      </c>
      <c r="BE14" s="129">
        <v>0</v>
      </c>
      <c r="BF14" s="129">
        <v>711.23516845703102</v>
      </c>
      <c r="BG14" s="129">
        <v>0</v>
      </c>
      <c r="BH14" s="129">
        <v>2010.7924194336001</v>
      </c>
      <c r="BI14" s="129">
        <v>0</v>
      </c>
      <c r="BJ14" s="129">
        <v>1709.24938964844</v>
      </c>
      <c r="BK14" s="129">
        <v>0</v>
      </c>
      <c r="BL14" s="129">
        <v>2007.7786254882801</v>
      </c>
      <c r="BM14" s="129">
        <v>0</v>
      </c>
      <c r="BN14" s="129">
        <v>1708.14086914063</v>
      </c>
      <c r="BO14" s="130">
        <v>0</v>
      </c>
      <c r="BP14" s="125"/>
      <c r="BQ14" s="125"/>
    </row>
    <row r="15" spans="1:69" s="126" customFormat="1" x14ac:dyDescent="0.2">
      <c r="A15" s="127" t="s">
        <v>11</v>
      </c>
      <c r="B15" s="128">
        <v>0.34</v>
      </c>
      <c r="C15" s="128">
        <v>1.2E-2</v>
      </c>
      <c r="D15" s="128">
        <v>0</v>
      </c>
      <c r="E15" s="128">
        <v>2539.28930664063</v>
      </c>
      <c r="F15" s="128">
        <v>0</v>
      </c>
      <c r="G15" s="128">
        <v>7457.44580078125</v>
      </c>
      <c r="H15" s="128">
        <v>0</v>
      </c>
      <c r="I15" s="128">
        <v>4615.0646972656205</v>
      </c>
      <c r="J15" s="128">
        <v>0</v>
      </c>
      <c r="K15" s="128">
        <v>5332.1159667968805</v>
      </c>
      <c r="L15" s="128">
        <v>0</v>
      </c>
      <c r="M15" s="128">
        <v>0</v>
      </c>
      <c r="N15" s="128">
        <v>6.85198998451233</v>
      </c>
      <c r="O15" s="128">
        <v>0</v>
      </c>
      <c r="P15" s="128">
        <v>552.50320434570403</v>
      </c>
      <c r="Q15" s="128">
        <v>0</v>
      </c>
      <c r="R15" s="128">
        <v>299.08348083496099</v>
      </c>
      <c r="S15" s="128">
        <v>0</v>
      </c>
      <c r="T15" s="128">
        <v>1369.24096679688</v>
      </c>
      <c r="U15" s="128">
        <v>0</v>
      </c>
      <c r="V15" s="128">
        <v>881.96682739257801</v>
      </c>
      <c r="W15" s="128">
        <v>0</v>
      </c>
      <c r="X15" s="128">
        <v>1481.45703125</v>
      </c>
      <c r="Y15" s="128">
        <v>0</v>
      </c>
      <c r="Z15" s="128">
        <v>201.06329345703102</v>
      </c>
      <c r="AA15" s="128">
        <v>0</v>
      </c>
      <c r="AB15" s="128">
        <v>172.71310424804702</v>
      </c>
      <c r="AC15" s="128">
        <v>0</v>
      </c>
      <c r="AD15" s="128">
        <v>0</v>
      </c>
      <c r="AE15" s="128">
        <v>0</v>
      </c>
      <c r="AF15" s="128">
        <v>726.78207397460903</v>
      </c>
      <c r="AG15" s="128">
        <v>0</v>
      </c>
      <c r="AH15" s="128">
        <v>114.19059753418</v>
      </c>
      <c r="AI15" s="128">
        <v>0</v>
      </c>
      <c r="AJ15" s="128">
        <v>320.02049255371099</v>
      </c>
      <c r="AK15" s="128">
        <v>0</v>
      </c>
      <c r="AL15" s="128">
        <v>240.16606140136702</v>
      </c>
      <c r="AM15" s="128">
        <v>0</v>
      </c>
      <c r="AN15" s="128">
        <v>0</v>
      </c>
      <c r="AO15" s="128">
        <v>0</v>
      </c>
      <c r="AP15" s="128">
        <v>0</v>
      </c>
      <c r="AQ15" s="128">
        <v>0</v>
      </c>
      <c r="AR15" s="128">
        <v>402.20973205566503</v>
      </c>
      <c r="AS15" s="128">
        <v>0</v>
      </c>
      <c r="AT15" s="128">
        <v>987.8920593261721</v>
      </c>
      <c r="AU15" s="128">
        <v>0</v>
      </c>
      <c r="AV15" s="128">
        <v>990.94049072265705</v>
      </c>
      <c r="AW15" s="128">
        <v>0</v>
      </c>
      <c r="AX15" s="128">
        <v>979.87612915039108</v>
      </c>
      <c r="AY15" s="128">
        <v>0</v>
      </c>
      <c r="AZ15" s="128">
        <v>337.14007568359301</v>
      </c>
      <c r="BA15" s="128">
        <v>0</v>
      </c>
      <c r="BB15" s="128">
        <v>734.68020629882801</v>
      </c>
      <c r="BC15" s="129">
        <v>0</v>
      </c>
      <c r="BD15" s="129">
        <v>848.66296386718705</v>
      </c>
      <c r="BE15" s="129">
        <v>0</v>
      </c>
      <c r="BF15" s="129">
        <v>777.61428833007801</v>
      </c>
      <c r="BG15" s="129">
        <v>0</v>
      </c>
      <c r="BH15" s="129">
        <v>2086.6214599609302</v>
      </c>
      <c r="BI15" s="129">
        <v>0</v>
      </c>
      <c r="BJ15" s="129">
        <v>1660.3778686523401</v>
      </c>
      <c r="BK15" s="129">
        <v>0</v>
      </c>
      <c r="BL15" s="129">
        <v>2083.8709716796902</v>
      </c>
      <c r="BM15" s="129">
        <v>0</v>
      </c>
      <c r="BN15" s="129">
        <v>1659.71276855469</v>
      </c>
      <c r="BO15" s="130">
        <v>0</v>
      </c>
      <c r="BP15" s="125"/>
      <c r="BQ15" s="125"/>
    </row>
    <row r="16" spans="1:69" s="126" customFormat="1" x14ac:dyDescent="0.2">
      <c r="A16" s="127" t="s">
        <v>12</v>
      </c>
      <c r="B16" s="128">
        <v>0.23800000000000002</v>
      </c>
      <c r="C16" s="128">
        <v>1.4E-2</v>
      </c>
      <c r="D16" s="128">
        <v>0</v>
      </c>
      <c r="E16" s="128">
        <v>2836.8382568359302</v>
      </c>
      <c r="F16" s="128">
        <v>0</v>
      </c>
      <c r="G16" s="128">
        <v>7552.3447265625</v>
      </c>
      <c r="H16" s="128">
        <v>0</v>
      </c>
      <c r="I16" s="128">
        <v>5113.6875</v>
      </c>
      <c r="J16" s="128">
        <v>0</v>
      </c>
      <c r="K16" s="128">
        <v>5653.5673828125</v>
      </c>
      <c r="L16" s="128">
        <v>0</v>
      </c>
      <c r="M16" s="128">
        <v>0</v>
      </c>
      <c r="N16" s="128">
        <v>7.2053287029266393</v>
      </c>
      <c r="O16" s="128">
        <v>0</v>
      </c>
      <c r="P16" s="128">
        <v>531.78790283203102</v>
      </c>
      <c r="Q16" s="128">
        <v>0</v>
      </c>
      <c r="R16" s="128">
        <v>412.17248535156205</v>
      </c>
      <c r="S16" s="128">
        <v>0</v>
      </c>
      <c r="T16" s="128">
        <v>1613.80651855469</v>
      </c>
      <c r="U16" s="128">
        <v>0</v>
      </c>
      <c r="V16" s="128">
        <v>972.55307006836006</v>
      </c>
      <c r="W16" s="128">
        <v>0</v>
      </c>
      <c r="X16" s="128">
        <v>1707.5866088867201</v>
      </c>
      <c r="Y16" s="128">
        <v>0</v>
      </c>
      <c r="Z16" s="128">
        <v>204.79067230224601</v>
      </c>
      <c r="AA16" s="128">
        <v>0</v>
      </c>
      <c r="AB16" s="128">
        <v>167.60009002685601</v>
      </c>
      <c r="AC16" s="128">
        <v>0</v>
      </c>
      <c r="AD16" s="128">
        <v>0</v>
      </c>
      <c r="AE16" s="128">
        <v>0</v>
      </c>
      <c r="AF16" s="128">
        <v>839.87109375</v>
      </c>
      <c r="AG16" s="128">
        <v>0</v>
      </c>
      <c r="AH16" s="128">
        <v>287.11154174804699</v>
      </c>
      <c r="AI16" s="128">
        <v>0</v>
      </c>
      <c r="AJ16" s="128">
        <v>339.75199890136804</v>
      </c>
      <c r="AK16" s="128">
        <v>0</v>
      </c>
      <c r="AL16" s="128">
        <v>255.13097381591803</v>
      </c>
      <c r="AM16" s="128">
        <v>0</v>
      </c>
      <c r="AN16" s="128">
        <v>0</v>
      </c>
      <c r="AO16" s="128">
        <v>0</v>
      </c>
      <c r="AP16" s="128">
        <v>0</v>
      </c>
      <c r="AQ16" s="128">
        <v>0</v>
      </c>
      <c r="AR16" s="128">
        <v>416.05921936035202</v>
      </c>
      <c r="AS16" s="128">
        <v>0</v>
      </c>
      <c r="AT16" s="128">
        <v>1085.63513183594</v>
      </c>
      <c r="AU16" s="128">
        <v>0</v>
      </c>
      <c r="AV16" s="128">
        <v>1064.13696289062</v>
      </c>
      <c r="AW16" s="128">
        <v>0</v>
      </c>
      <c r="AX16" s="128">
        <v>1036.6527404785199</v>
      </c>
      <c r="AY16" s="128">
        <v>0</v>
      </c>
      <c r="AZ16" s="128">
        <v>359.76759338378901</v>
      </c>
      <c r="BA16" s="128">
        <v>0</v>
      </c>
      <c r="BB16" s="128">
        <v>826.36105346679699</v>
      </c>
      <c r="BC16" s="129">
        <v>0</v>
      </c>
      <c r="BD16" s="129">
        <v>832.29162597656205</v>
      </c>
      <c r="BE16" s="129">
        <v>0</v>
      </c>
      <c r="BF16" s="129">
        <v>769.95166015625</v>
      </c>
      <c r="BG16" s="129">
        <v>0</v>
      </c>
      <c r="BH16" s="129">
        <v>2071.1092529296902</v>
      </c>
      <c r="BI16" s="129">
        <v>0</v>
      </c>
      <c r="BJ16" s="129">
        <v>1631.75744628906</v>
      </c>
      <c r="BK16" s="129">
        <v>0</v>
      </c>
      <c r="BL16" s="129">
        <v>2068.7467041015702</v>
      </c>
      <c r="BM16" s="129">
        <v>0</v>
      </c>
      <c r="BN16" s="129">
        <v>1631.00231933594</v>
      </c>
      <c r="BO16" s="130">
        <v>0</v>
      </c>
      <c r="BP16" s="125"/>
      <c r="BQ16" s="125"/>
    </row>
    <row r="17" spans="1:69" s="126" customFormat="1" x14ac:dyDescent="0.2">
      <c r="A17" s="127" t="s">
        <v>13</v>
      </c>
      <c r="B17" s="128">
        <v>0.23900000000000002</v>
      </c>
      <c r="C17" s="128">
        <v>1.4E-2</v>
      </c>
      <c r="D17" s="128">
        <v>0</v>
      </c>
      <c r="E17" s="128">
        <v>2990.2978515625</v>
      </c>
      <c r="F17" s="128">
        <v>0</v>
      </c>
      <c r="G17" s="128">
        <v>7307.640625</v>
      </c>
      <c r="H17" s="128">
        <v>0</v>
      </c>
      <c r="I17" s="128">
        <v>5437.7365722656205</v>
      </c>
      <c r="J17" s="128">
        <v>0</v>
      </c>
      <c r="K17" s="128">
        <v>5719.3679199218805</v>
      </c>
      <c r="L17" s="128">
        <v>0</v>
      </c>
      <c r="M17" s="128">
        <v>0</v>
      </c>
      <c r="N17" s="128">
        <v>6.5679340362548899</v>
      </c>
      <c r="O17" s="128">
        <v>0</v>
      </c>
      <c r="P17" s="128">
        <v>580.45150756836006</v>
      </c>
      <c r="Q17" s="128">
        <v>0</v>
      </c>
      <c r="R17" s="128">
        <v>481.18429565429705</v>
      </c>
      <c r="S17" s="128">
        <v>0</v>
      </c>
      <c r="T17" s="128">
        <v>1709.3256225585901</v>
      </c>
      <c r="U17" s="128">
        <v>0</v>
      </c>
      <c r="V17" s="128">
        <v>971.63851928710903</v>
      </c>
      <c r="W17" s="128">
        <v>0</v>
      </c>
      <c r="X17" s="128">
        <v>1894.6826782226601</v>
      </c>
      <c r="Y17" s="128">
        <v>0</v>
      </c>
      <c r="Z17" s="128">
        <v>203.32882690429702</v>
      </c>
      <c r="AA17" s="128">
        <v>0</v>
      </c>
      <c r="AB17" s="128">
        <v>167.69709014892601</v>
      </c>
      <c r="AC17" s="128">
        <v>0</v>
      </c>
      <c r="AD17" s="128">
        <v>0</v>
      </c>
      <c r="AE17" s="128">
        <v>0</v>
      </c>
      <c r="AF17" s="128">
        <v>925.17105102539108</v>
      </c>
      <c r="AG17" s="128">
        <v>0</v>
      </c>
      <c r="AH17" s="128">
        <v>227.07868194580101</v>
      </c>
      <c r="AI17" s="128">
        <v>0</v>
      </c>
      <c r="AJ17" s="128">
        <v>358.85305786132903</v>
      </c>
      <c r="AK17" s="128">
        <v>0</v>
      </c>
      <c r="AL17" s="128">
        <v>269.85339355468699</v>
      </c>
      <c r="AM17" s="128">
        <v>0</v>
      </c>
      <c r="AN17" s="128">
        <v>0</v>
      </c>
      <c r="AO17" s="128">
        <v>0</v>
      </c>
      <c r="AP17" s="128">
        <v>0</v>
      </c>
      <c r="AQ17" s="128">
        <v>0</v>
      </c>
      <c r="AR17" s="128">
        <v>441.52726745605401</v>
      </c>
      <c r="AS17" s="128">
        <v>0</v>
      </c>
      <c r="AT17" s="128">
        <v>1088.65588378906</v>
      </c>
      <c r="AU17" s="128">
        <v>0</v>
      </c>
      <c r="AV17" s="128">
        <v>1111.2417602539101</v>
      </c>
      <c r="AW17" s="128">
        <v>0</v>
      </c>
      <c r="AX17" s="128">
        <v>1080.70227050781</v>
      </c>
      <c r="AY17" s="128">
        <v>0</v>
      </c>
      <c r="AZ17" s="128">
        <v>365.62882995605401</v>
      </c>
      <c r="BA17" s="128">
        <v>0</v>
      </c>
      <c r="BB17" s="128">
        <v>853.56118774414108</v>
      </c>
      <c r="BC17" s="129">
        <v>0</v>
      </c>
      <c r="BD17" s="129">
        <v>782.56103515625</v>
      </c>
      <c r="BE17" s="129">
        <v>0</v>
      </c>
      <c r="BF17" s="129">
        <v>756.75347900390602</v>
      </c>
      <c r="BG17" s="129">
        <v>0</v>
      </c>
      <c r="BH17" s="129">
        <v>1928.04895019531</v>
      </c>
      <c r="BI17" s="129">
        <v>0</v>
      </c>
      <c r="BJ17" s="129">
        <v>1650.4219360351601</v>
      </c>
      <c r="BK17" s="129">
        <v>0</v>
      </c>
      <c r="BL17" s="129">
        <v>1926.2197875976601</v>
      </c>
      <c r="BM17" s="129">
        <v>0</v>
      </c>
      <c r="BN17" s="129">
        <v>1649.54907226563</v>
      </c>
      <c r="BO17" s="130">
        <v>0</v>
      </c>
      <c r="BP17" s="125"/>
      <c r="BQ17" s="125"/>
    </row>
    <row r="18" spans="1:69" s="126" customFormat="1" x14ac:dyDescent="0.2">
      <c r="A18" s="127" t="s">
        <v>14</v>
      </c>
      <c r="B18" s="128">
        <v>0.28700000000000003</v>
      </c>
      <c r="C18" s="128">
        <v>1.4E-2</v>
      </c>
      <c r="D18" s="128">
        <v>0</v>
      </c>
      <c r="E18" s="128">
        <v>3005.43579101563</v>
      </c>
      <c r="F18" s="128">
        <v>0</v>
      </c>
      <c r="G18" s="128">
        <v>6853.6701660156205</v>
      </c>
      <c r="H18" s="128">
        <v>0</v>
      </c>
      <c r="I18" s="128">
        <v>5372.97509765625</v>
      </c>
      <c r="J18" s="128">
        <v>0</v>
      </c>
      <c r="K18" s="128">
        <v>5142.78564453125</v>
      </c>
      <c r="L18" s="128">
        <v>0</v>
      </c>
      <c r="M18" s="128">
        <v>0</v>
      </c>
      <c r="N18" s="128">
        <v>6.2977337837219194</v>
      </c>
      <c r="O18" s="128">
        <v>0</v>
      </c>
      <c r="P18" s="128">
        <v>604.66558837890602</v>
      </c>
      <c r="Q18" s="128">
        <v>0</v>
      </c>
      <c r="R18" s="128">
        <v>428.93182373046903</v>
      </c>
      <c r="S18" s="128">
        <v>0</v>
      </c>
      <c r="T18" s="128">
        <v>1719.8079223632801</v>
      </c>
      <c r="U18" s="128">
        <v>0</v>
      </c>
      <c r="V18" s="128">
        <v>958.7936706542971</v>
      </c>
      <c r="W18" s="128">
        <v>0</v>
      </c>
      <c r="X18" s="128">
        <v>1955.2559204101601</v>
      </c>
      <c r="Y18" s="128">
        <v>0</v>
      </c>
      <c r="Z18" s="128">
        <v>206.64743041992202</v>
      </c>
      <c r="AA18" s="128">
        <v>0</v>
      </c>
      <c r="AB18" s="128">
        <v>165.25836181640599</v>
      </c>
      <c r="AC18" s="128">
        <v>0</v>
      </c>
      <c r="AD18" s="128">
        <v>0</v>
      </c>
      <c r="AE18" s="128">
        <v>0</v>
      </c>
      <c r="AF18" s="128">
        <v>825.71676635742199</v>
      </c>
      <c r="AG18" s="128">
        <v>0</v>
      </c>
      <c r="AH18" s="128">
        <v>294.86419677734403</v>
      </c>
      <c r="AI18" s="128">
        <v>0</v>
      </c>
      <c r="AJ18" s="128">
        <v>375.61238098144503</v>
      </c>
      <c r="AK18" s="128">
        <v>0</v>
      </c>
      <c r="AL18" s="128">
        <v>268.46083068847599</v>
      </c>
      <c r="AM18" s="128">
        <v>0</v>
      </c>
      <c r="AN18" s="128">
        <v>0</v>
      </c>
      <c r="AO18" s="128">
        <v>0</v>
      </c>
      <c r="AP18" s="128">
        <v>0</v>
      </c>
      <c r="AQ18" s="128">
        <v>0</v>
      </c>
      <c r="AR18" s="128">
        <v>427.60850524902401</v>
      </c>
      <c r="AS18" s="128">
        <v>0</v>
      </c>
      <c r="AT18" s="128">
        <v>1017.01129150391</v>
      </c>
      <c r="AU18" s="128">
        <v>0</v>
      </c>
      <c r="AV18" s="128">
        <v>1125.47924804688</v>
      </c>
      <c r="AW18" s="128">
        <v>0</v>
      </c>
      <c r="AX18" s="128">
        <v>1083.90307617188</v>
      </c>
      <c r="AY18" s="128">
        <v>0</v>
      </c>
      <c r="AZ18" s="128">
        <v>363.15547180175804</v>
      </c>
      <c r="BA18" s="128">
        <v>0</v>
      </c>
      <c r="BB18" s="128">
        <v>877.366455078125</v>
      </c>
      <c r="BC18" s="129">
        <v>0</v>
      </c>
      <c r="BD18" s="129">
        <v>628.79653930664006</v>
      </c>
      <c r="BE18" s="129">
        <v>0</v>
      </c>
      <c r="BF18" s="129">
        <v>661.77478027343705</v>
      </c>
      <c r="BG18" s="129">
        <v>0</v>
      </c>
      <c r="BH18" s="129">
        <v>1764.3493041992201</v>
      </c>
      <c r="BI18" s="129">
        <v>0</v>
      </c>
      <c r="BJ18" s="129">
        <v>1414.81469726563</v>
      </c>
      <c r="BK18" s="129">
        <v>0</v>
      </c>
      <c r="BL18" s="129">
        <v>1762.84594726562</v>
      </c>
      <c r="BM18" s="129">
        <v>0</v>
      </c>
      <c r="BN18" s="129">
        <v>1414.3505859375</v>
      </c>
      <c r="BO18" s="130">
        <v>0</v>
      </c>
      <c r="BP18" s="125"/>
      <c r="BQ18" s="125"/>
    </row>
    <row r="19" spans="1:69" s="126" customFormat="1" x14ac:dyDescent="0.2">
      <c r="A19" s="127" t="s">
        <v>15</v>
      </c>
      <c r="B19" s="128">
        <v>0.39800000000000002</v>
      </c>
      <c r="C19" s="128">
        <v>1.2E-2</v>
      </c>
      <c r="D19" s="128">
        <v>0</v>
      </c>
      <c r="E19" s="128">
        <v>2944.935546875</v>
      </c>
      <c r="F19" s="128">
        <v>0</v>
      </c>
      <c r="G19" s="128">
        <v>6579.60791015625</v>
      </c>
      <c r="H19" s="128">
        <v>0</v>
      </c>
      <c r="I19" s="128">
        <v>5288.7629394531305</v>
      </c>
      <c r="J19" s="128">
        <v>0</v>
      </c>
      <c r="K19" s="128">
        <v>5536.5673828125</v>
      </c>
      <c r="L19" s="128">
        <v>0</v>
      </c>
      <c r="M19" s="128">
        <v>0</v>
      </c>
      <c r="N19" s="128">
        <v>6.8450615406036395</v>
      </c>
      <c r="O19" s="128">
        <v>0</v>
      </c>
      <c r="P19" s="128">
        <v>628.768798828125</v>
      </c>
      <c r="Q19" s="128">
        <v>0</v>
      </c>
      <c r="R19" s="128">
        <v>375.15512084961</v>
      </c>
      <c r="S19" s="128">
        <v>0</v>
      </c>
      <c r="T19" s="128">
        <v>1623.3604125976601</v>
      </c>
      <c r="U19" s="128">
        <v>0</v>
      </c>
      <c r="V19" s="128">
        <v>934.156982421875</v>
      </c>
      <c r="W19" s="128">
        <v>0</v>
      </c>
      <c r="X19" s="128">
        <v>1962.17028808594</v>
      </c>
      <c r="Y19" s="128">
        <v>0</v>
      </c>
      <c r="Z19" s="128">
        <v>203.43967437744101</v>
      </c>
      <c r="AA19" s="128">
        <v>0</v>
      </c>
      <c r="AB19" s="128">
        <v>160.45711517334001</v>
      </c>
      <c r="AC19" s="128">
        <v>0</v>
      </c>
      <c r="AD19" s="128">
        <v>0</v>
      </c>
      <c r="AE19" s="128">
        <v>0</v>
      </c>
      <c r="AF19" s="128">
        <v>854.93304443359409</v>
      </c>
      <c r="AG19" s="128">
        <v>0</v>
      </c>
      <c r="AH19" s="128">
        <v>284.32640838623001</v>
      </c>
      <c r="AI19" s="128">
        <v>0</v>
      </c>
      <c r="AJ19" s="128">
        <v>392.75274658203102</v>
      </c>
      <c r="AK19" s="128">
        <v>0</v>
      </c>
      <c r="AL19" s="128">
        <v>287.43716430664102</v>
      </c>
      <c r="AM19" s="128">
        <v>0</v>
      </c>
      <c r="AN19" s="128">
        <v>0</v>
      </c>
      <c r="AO19" s="128">
        <v>0</v>
      </c>
      <c r="AP19" s="128">
        <v>0</v>
      </c>
      <c r="AQ19" s="128">
        <v>0</v>
      </c>
      <c r="AR19" s="128">
        <v>430.17889404296801</v>
      </c>
      <c r="AS19" s="128">
        <v>0</v>
      </c>
      <c r="AT19" s="128">
        <v>1036.8952026367201</v>
      </c>
      <c r="AU19" s="128">
        <v>0</v>
      </c>
      <c r="AV19" s="128">
        <v>1097.6278686523401</v>
      </c>
      <c r="AW19" s="128">
        <v>0</v>
      </c>
      <c r="AX19" s="128">
        <v>1096.5678100585901</v>
      </c>
      <c r="AY19" s="128">
        <v>0</v>
      </c>
      <c r="AZ19" s="128">
        <v>344.91352844238304</v>
      </c>
      <c r="BA19" s="128">
        <v>0</v>
      </c>
      <c r="BB19" s="128">
        <v>772.75067138671909</v>
      </c>
      <c r="BC19" s="129">
        <v>0</v>
      </c>
      <c r="BD19" s="129">
        <v>700.63504028320403</v>
      </c>
      <c r="BE19" s="129">
        <v>0</v>
      </c>
      <c r="BF19" s="129">
        <v>733.03826904296807</v>
      </c>
      <c r="BG19" s="129">
        <v>0</v>
      </c>
      <c r="BH19" s="129">
        <v>1606.22705078125</v>
      </c>
      <c r="BI19" s="129">
        <v>0</v>
      </c>
      <c r="BJ19" s="129">
        <v>1595.2250366210901</v>
      </c>
      <c r="BK19" s="129">
        <v>0</v>
      </c>
      <c r="BL19" s="129">
        <v>1604.6958618164101</v>
      </c>
      <c r="BM19" s="129">
        <v>0</v>
      </c>
      <c r="BN19" s="129">
        <v>1594.1027221679701</v>
      </c>
      <c r="BO19" s="130">
        <v>0</v>
      </c>
      <c r="BP19" s="125"/>
      <c r="BQ19" s="125"/>
    </row>
    <row r="20" spans="1:69" s="126" customFormat="1" x14ac:dyDescent="0.2">
      <c r="A20" s="127" t="s">
        <v>16</v>
      </c>
      <c r="B20" s="128">
        <v>0.22500000000000001</v>
      </c>
      <c r="C20" s="128">
        <v>1.4E-2</v>
      </c>
      <c r="D20" s="128">
        <v>0</v>
      </c>
      <c r="E20" s="128">
        <v>2944.9007568359402</v>
      </c>
      <c r="F20" s="128">
        <v>0</v>
      </c>
      <c r="G20" s="128">
        <v>7147.8244628906305</v>
      </c>
      <c r="H20" s="128">
        <v>0</v>
      </c>
      <c r="I20" s="128">
        <v>5319.3337402343805</v>
      </c>
      <c r="J20" s="128">
        <v>0</v>
      </c>
      <c r="K20" s="128">
        <v>5575.625</v>
      </c>
      <c r="L20" s="128">
        <v>0</v>
      </c>
      <c r="M20" s="128">
        <v>0</v>
      </c>
      <c r="N20" s="128">
        <v>6.4293699264526394</v>
      </c>
      <c r="O20" s="128">
        <v>0</v>
      </c>
      <c r="P20" s="128">
        <v>639.44515991210903</v>
      </c>
      <c r="Q20" s="128">
        <v>0</v>
      </c>
      <c r="R20" s="128">
        <v>391.56109619140602</v>
      </c>
      <c r="S20" s="128">
        <v>0</v>
      </c>
      <c r="T20" s="128">
        <v>1642.64855957031</v>
      </c>
      <c r="U20" s="128">
        <v>0</v>
      </c>
      <c r="V20" s="128">
        <v>917.07205200195301</v>
      </c>
      <c r="W20" s="128">
        <v>0</v>
      </c>
      <c r="X20" s="128">
        <v>1950.4754028320301</v>
      </c>
      <c r="Y20" s="128">
        <v>0</v>
      </c>
      <c r="Z20" s="128">
        <v>203.84843444824202</v>
      </c>
      <c r="AA20" s="128">
        <v>0</v>
      </c>
      <c r="AB20" s="128">
        <v>162.50094604492202</v>
      </c>
      <c r="AC20" s="128">
        <v>0</v>
      </c>
      <c r="AD20" s="128">
        <v>0</v>
      </c>
      <c r="AE20" s="128">
        <v>0</v>
      </c>
      <c r="AF20" s="128">
        <v>860.094482421875</v>
      </c>
      <c r="AG20" s="128">
        <v>0</v>
      </c>
      <c r="AH20" s="128">
        <v>252.53290557861303</v>
      </c>
      <c r="AI20" s="128">
        <v>0</v>
      </c>
      <c r="AJ20" s="128">
        <v>387.70207214355503</v>
      </c>
      <c r="AK20" s="128">
        <v>0</v>
      </c>
      <c r="AL20" s="128">
        <v>280.88308715820301</v>
      </c>
      <c r="AM20" s="128">
        <v>0</v>
      </c>
      <c r="AN20" s="128">
        <v>0</v>
      </c>
      <c r="AO20" s="128">
        <v>0</v>
      </c>
      <c r="AP20" s="128">
        <v>0</v>
      </c>
      <c r="AQ20" s="128">
        <v>0</v>
      </c>
      <c r="AR20" s="128">
        <v>422.49551391601602</v>
      </c>
      <c r="AS20" s="128">
        <v>0</v>
      </c>
      <c r="AT20" s="128">
        <v>1025.8585815429701</v>
      </c>
      <c r="AU20" s="128">
        <v>0</v>
      </c>
      <c r="AV20" s="128">
        <v>1098.1752319335901</v>
      </c>
      <c r="AW20" s="128">
        <v>0</v>
      </c>
      <c r="AX20" s="128">
        <v>1075.88024902344</v>
      </c>
      <c r="AY20" s="128">
        <v>0</v>
      </c>
      <c r="AZ20" s="128">
        <v>362.57350158691401</v>
      </c>
      <c r="BA20" s="128">
        <v>0</v>
      </c>
      <c r="BB20" s="128">
        <v>816.204345703125</v>
      </c>
      <c r="BC20" s="129">
        <v>0</v>
      </c>
      <c r="BD20" s="129">
        <v>696.42959594726506</v>
      </c>
      <c r="BE20" s="129">
        <v>0</v>
      </c>
      <c r="BF20" s="129">
        <v>714.69235229492199</v>
      </c>
      <c r="BG20" s="129">
        <v>0</v>
      </c>
      <c r="BH20" s="129">
        <v>1895.1537475585901</v>
      </c>
      <c r="BI20" s="129">
        <v>0</v>
      </c>
      <c r="BJ20" s="129">
        <v>1632.2909545898401</v>
      </c>
      <c r="BK20" s="129">
        <v>0</v>
      </c>
      <c r="BL20" s="129">
        <v>1892.8466186523401</v>
      </c>
      <c r="BM20" s="129">
        <v>0</v>
      </c>
      <c r="BN20" s="129">
        <v>1631.0092163085901</v>
      </c>
      <c r="BO20" s="130">
        <v>0</v>
      </c>
      <c r="BP20" s="125"/>
      <c r="BQ20" s="125"/>
    </row>
    <row r="21" spans="1:69" s="126" customFormat="1" x14ac:dyDescent="0.2">
      <c r="A21" s="127" t="s">
        <v>17</v>
      </c>
      <c r="B21" s="128">
        <v>0.32800000000000001</v>
      </c>
      <c r="C21" s="128">
        <v>1.4E-2</v>
      </c>
      <c r="D21" s="128">
        <v>0</v>
      </c>
      <c r="E21" s="128">
        <v>2862.2647705078202</v>
      </c>
      <c r="F21" s="128">
        <v>0</v>
      </c>
      <c r="G21" s="128">
        <v>7029.9235839843805</v>
      </c>
      <c r="H21" s="128">
        <v>0</v>
      </c>
      <c r="I21" s="128">
        <v>5099.86572265625</v>
      </c>
      <c r="J21" s="128">
        <v>0</v>
      </c>
      <c r="K21" s="128">
        <v>5614.5615234375</v>
      </c>
      <c r="L21" s="128">
        <v>0</v>
      </c>
      <c r="M21" s="128">
        <v>0</v>
      </c>
      <c r="N21" s="128">
        <v>7.3993177413940394</v>
      </c>
      <c r="O21" s="128">
        <v>0</v>
      </c>
      <c r="P21" s="128">
        <v>633.53543090820301</v>
      </c>
      <c r="Q21" s="128">
        <v>0</v>
      </c>
      <c r="R21" s="128">
        <v>320.49162292480503</v>
      </c>
      <c r="S21" s="128">
        <v>0</v>
      </c>
      <c r="T21" s="128">
        <v>1598.5643920898401</v>
      </c>
      <c r="U21" s="128">
        <v>0</v>
      </c>
      <c r="V21" s="128">
        <v>916.268310546875</v>
      </c>
      <c r="W21" s="128">
        <v>0</v>
      </c>
      <c r="X21" s="128">
        <v>1884.5397338867201</v>
      </c>
      <c r="Y21" s="128">
        <v>0</v>
      </c>
      <c r="Z21" s="128">
        <v>203.97314453125</v>
      </c>
      <c r="AA21" s="128">
        <v>0</v>
      </c>
      <c r="AB21" s="128">
        <v>163.06211853027301</v>
      </c>
      <c r="AC21" s="128">
        <v>0</v>
      </c>
      <c r="AD21" s="128">
        <v>0</v>
      </c>
      <c r="AE21" s="128">
        <v>0</v>
      </c>
      <c r="AF21" s="128">
        <v>845.07415771484409</v>
      </c>
      <c r="AG21" s="128">
        <v>0</v>
      </c>
      <c r="AH21" s="128">
        <v>330.17723083496099</v>
      </c>
      <c r="AI21" s="128">
        <v>0</v>
      </c>
      <c r="AJ21" s="128">
        <v>378.11344909668003</v>
      </c>
      <c r="AK21" s="128">
        <v>0</v>
      </c>
      <c r="AL21" s="128">
        <v>262.53721618652304</v>
      </c>
      <c r="AM21" s="128">
        <v>0</v>
      </c>
      <c r="AN21" s="128">
        <v>0</v>
      </c>
      <c r="AO21" s="128">
        <v>0</v>
      </c>
      <c r="AP21" s="128">
        <v>0</v>
      </c>
      <c r="AQ21" s="128">
        <v>0</v>
      </c>
      <c r="AR21" s="128">
        <v>411.119384765625</v>
      </c>
      <c r="AS21" s="128">
        <v>0</v>
      </c>
      <c r="AT21" s="128">
        <v>1040.38708496094</v>
      </c>
      <c r="AU21" s="128">
        <v>0</v>
      </c>
      <c r="AV21" s="128">
        <v>1108.7059936523401</v>
      </c>
      <c r="AW21" s="128">
        <v>0</v>
      </c>
      <c r="AX21" s="128">
        <v>1073.9194946289101</v>
      </c>
      <c r="AY21" s="128">
        <v>0</v>
      </c>
      <c r="AZ21" s="128">
        <v>363.19705200195301</v>
      </c>
      <c r="BA21" s="128">
        <v>0</v>
      </c>
      <c r="BB21" s="128">
        <v>838.06976318359409</v>
      </c>
      <c r="BC21" s="129">
        <v>0</v>
      </c>
      <c r="BD21" s="129">
        <v>507.58767700195301</v>
      </c>
      <c r="BE21" s="129">
        <v>0</v>
      </c>
      <c r="BF21" s="129">
        <v>612.31433105468705</v>
      </c>
      <c r="BG21" s="129">
        <v>0</v>
      </c>
      <c r="BH21" s="129">
        <v>1928.4645385742201</v>
      </c>
      <c r="BI21" s="129">
        <v>0</v>
      </c>
      <c r="BJ21" s="129">
        <v>1612.8850708007801</v>
      </c>
      <c r="BK21" s="129">
        <v>0</v>
      </c>
      <c r="BL21" s="129">
        <v>1925.80407714844</v>
      </c>
      <c r="BM21" s="129">
        <v>0</v>
      </c>
      <c r="BN21" s="129">
        <v>1611.6310424804701</v>
      </c>
      <c r="BO21" s="130">
        <v>0</v>
      </c>
      <c r="BP21" s="125"/>
      <c r="BQ21" s="125"/>
    </row>
    <row r="22" spans="1:69" s="126" customFormat="1" x14ac:dyDescent="0.2">
      <c r="A22" s="127" t="s">
        <v>18</v>
      </c>
      <c r="B22" s="128">
        <v>0.189</v>
      </c>
      <c r="C22" s="128">
        <v>1.2E-2</v>
      </c>
      <c r="D22" s="128">
        <v>0</v>
      </c>
      <c r="E22" s="128">
        <v>2858.3330078125</v>
      </c>
      <c r="F22" s="128">
        <v>0</v>
      </c>
      <c r="G22" s="128">
        <v>7359.8444824218805</v>
      </c>
      <c r="H22" s="128">
        <v>0</v>
      </c>
      <c r="I22" s="128">
        <v>5211.8078613281205</v>
      </c>
      <c r="J22" s="128">
        <v>0</v>
      </c>
      <c r="K22" s="128">
        <v>5861.9157714843805</v>
      </c>
      <c r="L22" s="128">
        <v>0</v>
      </c>
      <c r="M22" s="128">
        <v>0</v>
      </c>
      <c r="N22" s="128">
        <v>6.77577996253968</v>
      </c>
      <c r="O22" s="128">
        <v>0</v>
      </c>
      <c r="P22" s="128">
        <v>624.48715209961006</v>
      </c>
      <c r="Q22" s="128">
        <v>0</v>
      </c>
      <c r="R22" s="128">
        <v>378.522216796875</v>
      </c>
      <c r="S22" s="128">
        <v>0</v>
      </c>
      <c r="T22" s="128">
        <v>1594.8994140625</v>
      </c>
      <c r="U22" s="128">
        <v>0</v>
      </c>
      <c r="V22" s="128">
        <v>936.28387451171909</v>
      </c>
      <c r="W22" s="128">
        <v>0</v>
      </c>
      <c r="X22" s="128">
        <v>1866.8590698242201</v>
      </c>
      <c r="Y22" s="128">
        <v>0</v>
      </c>
      <c r="Z22" s="128">
        <v>202.87848663330101</v>
      </c>
      <c r="AA22" s="128">
        <v>0</v>
      </c>
      <c r="AB22" s="128">
        <v>163.34617614746099</v>
      </c>
      <c r="AC22" s="128">
        <v>0</v>
      </c>
      <c r="AD22" s="128">
        <v>7.3300356864929199</v>
      </c>
      <c r="AE22" s="128">
        <v>1.39949643611908</v>
      </c>
      <c r="AF22" s="128">
        <v>783.73187255859409</v>
      </c>
      <c r="AG22" s="128">
        <v>0</v>
      </c>
      <c r="AH22" s="128">
        <v>273.400634765625</v>
      </c>
      <c r="AI22" s="128">
        <v>0</v>
      </c>
      <c r="AJ22" s="128">
        <v>370.05596923828102</v>
      </c>
      <c r="AK22" s="128">
        <v>0</v>
      </c>
      <c r="AL22" s="128">
        <v>269.59704589843801</v>
      </c>
      <c r="AM22" s="128">
        <v>0</v>
      </c>
      <c r="AN22" s="128">
        <v>0</v>
      </c>
      <c r="AO22" s="128">
        <v>0</v>
      </c>
      <c r="AP22" s="128">
        <v>0</v>
      </c>
      <c r="AQ22" s="128">
        <v>0</v>
      </c>
      <c r="AR22" s="128">
        <v>412.81681823730503</v>
      </c>
      <c r="AS22" s="128">
        <v>0</v>
      </c>
      <c r="AT22" s="128">
        <v>1003.21032714844</v>
      </c>
      <c r="AU22" s="128">
        <v>0</v>
      </c>
      <c r="AV22" s="128">
        <v>1121.1491088867201</v>
      </c>
      <c r="AW22" s="128">
        <v>0</v>
      </c>
      <c r="AX22" s="128">
        <v>1078.0972290039101</v>
      </c>
      <c r="AY22" s="128">
        <v>0</v>
      </c>
      <c r="AZ22" s="128">
        <v>353.67768859863304</v>
      </c>
      <c r="BA22" s="128">
        <v>0</v>
      </c>
      <c r="BB22" s="128">
        <v>829.90832519531205</v>
      </c>
      <c r="BC22" s="129">
        <v>0</v>
      </c>
      <c r="BD22" s="129">
        <v>649.96911621093807</v>
      </c>
      <c r="BE22" s="129">
        <v>0</v>
      </c>
      <c r="BF22" s="129">
        <v>701.23779296875</v>
      </c>
      <c r="BG22" s="129">
        <v>0</v>
      </c>
      <c r="BH22" s="129">
        <v>2007.8546752929701</v>
      </c>
      <c r="BI22" s="129">
        <v>0</v>
      </c>
      <c r="BJ22" s="129">
        <v>1814.5371704101601</v>
      </c>
      <c r="BK22" s="129">
        <v>0</v>
      </c>
      <c r="BL22" s="129">
        <v>2004.88940429688</v>
      </c>
      <c r="BM22" s="129">
        <v>0</v>
      </c>
      <c r="BN22" s="129">
        <v>1812.24389648438</v>
      </c>
      <c r="BO22" s="130">
        <v>0</v>
      </c>
      <c r="BP22" s="125"/>
      <c r="BQ22" s="125"/>
    </row>
    <row r="23" spans="1:69" s="126" customFormat="1" x14ac:dyDescent="0.2">
      <c r="A23" s="127" t="s">
        <v>19</v>
      </c>
      <c r="B23" s="128">
        <v>0.182</v>
      </c>
      <c r="C23" s="128">
        <v>1.4E-2</v>
      </c>
      <c r="D23" s="128">
        <v>0</v>
      </c>
      <c r="E23" s="128">
        <v>2918.3311767578102</v>
      </c>
      <c r="F23" s="128">
        <v>0</v>
      </c>
      <c r="G23" s="128">
        <v>7364.7116699218805</v>
      </c>
      <c r="H23" s="128">
        <v>0</v>
      </c>
      <c r="I23" s="128">
        <v>5129.25830078125</v>
      </c>
      <c r="J23" s="128">
        <v>0</v>
      </c>
      <c r="K23" s="128">
        <v>5402.52392578125</v>
      </c>
      <c r="L23" s="128">
        <v>0</v>
      </c>
      <c r="M23" s="128">
        <v>0</v>
      </c>
      <c r="N23" s="128">
        <v>7.3300356864929199</v>
      </c>
      <c r="O23" s="128">
        <v>0</v>
      </c>
      <c r="P23" s="128">
        <v>585.88327026367199</v>
      </c>
      <c r="Q23" s="128">
        <v>0</v>
      </c>
      <c r="R23" s="128">
        <v>406.56756591796801</v>
      </c>
      <c r="S23" s="128">
        <v>0</v>
      </c>
      <c r="T23" s="128">
        <v>1563.24450683594</v>
      </c>
      <c r="U23" s="128">
        <v>0</v>
      </c>
      <c r="V23" s="128">
        <v>912.79037475585903</v>
      </c>
      <c r="W23" s="128">
        <v>0</v>
      </c>
      <c r="X23" s="128">
        <v>1804.6229858398401</v>
      </c>
      <c r="Y23" s="128">
        <v>0</v>
      </c>
      <c r="Z23" s="128">
        <v>201.15336608886702</v>
      </c>
      <c r="AA23" s="128">
        <v>0</v>
      </c>
      <c r="AB23" s="128">
        <v>164.03207397460901</v>
      </c>
      <c r="AC23" s="128">
        <v>0</v>
      </c>
      <c r="AD23" s="128">
        <v>166.124382019043</v>
      </c>
      <c r="AE23" s="128">
        <v>0</v>
      </c>
      <c r="AF23" s="128">
        <v>623.30938720703102</v>
      </c>
      <c r="AG23" s="128">
        <v>0</v>
      </c>
      <c r="AH23" s="128">
        <v>324.44068908691401</v>
      </c>
      <c r="AI23" s="128">
        <v>0</v>
      </c>
      <c r="AJ23" s="128">
        <v>389.75282287597599</v>
      </c>
      <c r="AK23" s="128">
        <v>0</v>
      </c>
      <c r="AL23" s="128">
        <v>337.47956848144503</v>
      </c>
      <c r="AM23" s="128">
        <v>0</v>
      </c>
      <c r="AN23" s="128">
        <v>0</v>
      </c>
      <c r="AO23" s="128">
        <v>0</v>
      </c>
      <c r="AP23" s="128">
        <v>0</v>
      </c>
      <c r="AQ23" s="128">
        <v>0</v>
      </c>
      <c r="AR23" s="128">
        <v>419.16304016113304</v>
      </c>
      <c r="AS23" s="128">
        <v>0</v>
      </c>
      <c r="AT23" s="128">
        <v>989.99822998046909</v>
      </c>
      <c r="AU23" s="128">
        <v>0</v>
      </c>
      <c r="AV23" s="128">
        <v>1116.9921875</v>
      </c>
      <c r="AW23" s="128">
        <v>0</v>
      </c>
      <c r="AX23" s="128">
        <v>1080.1203002929701</v>
      </c>
      <c r="AY23" s="128">
        <v>0</v>
      </c>
      <c r="AZ23" s="128">
        <v>323.56774902343801</v>
      </c>
      <c r="BA23" s="128">
        <v>0</v>
      </c>
      <c r="BB23" s="128">
        <v>742.95248413086006</v>
      </c>
      <c r="BC23" s="129">
        <v>0</v>
      </c>
      <c r="BD23" s="129">
        <v>765.03265380859409</v>
      </c>
      <c r="BE23" s="129">
        <v>0</v>
      </c>
      <c r="BF23" s="129">
        <v>767.65151977539006</v>
      </c>
      <c r="BG23" s="129">
        <v>0</v>
      </c>
      <c r="BH23" s="129">
        <v>1905.21350097656</v>
      </c>
      <c r="BI23" s="129">
        <v>0</v>
      </c>
      <c r="BJ23" s="129">
        <v>1646.02954101563</v>
      </c>
      <c r="BK23" s="129">
        <v>0</v>
      </c>
      <c r="BL23" s="129">
        <v>1902.2760620117201</v>
      </c>
      <c r="BM23" s="129">
        <v>0</v>
      </c>
      <c r="BN23" s="129">
        <v>1644.08972167969</v>
      </c>
      <c r="BO23" s="130">
        <v>0</v>
      </c>
      <c r="BP23" s="125"/>
      <c r="BQ23" s="125"/>
    </row>
    <row r="24" spans="1:69" s="126" customFormat="1" x14ac:dyDescent="0.2">
      <c r="A24" s="127" t="s">
        <v>20</v>
      </c>
      <c r="B24" s="128">
        <v>0.23400000000000001</v>
      </c>
      <c r="C24" s="128">
        <v>1.4E-2</v>
      </c>
      <c r="D24" s="128">
        <v>0</v>
      </c>
      <c r="E24" s="128">
        <v>2841.5494384765602</v>
      </c>
      <c r="F24" s="128">
        <v>0</v>
      </c>
      <c r="G24" s="128">
        <v>7143.30371093751</v>
      </c>
      <c r="H24" s="128">
        <v>0</v>
      </c>
      <c r="I24" s="128">
        <v>4739.14892578125</v>
      </c>
      <c r="J24" s="128">
        <v>0</v>
      </c>
      <c r="K24" s="128">
        <v>5290.7199707031305</v>
      </c>
      <c r="L24" s="128">
        <v>0</v>
      </c>
      <c r="M24" s="128">
        <v>0</v>
      </c>
      <c r="N24" s="128">
        <v>6.5679335594177299</v>
      </c>
      <c r="O24" s="128">
        <v>0</v>
      </c>
      <c r="P24" s="128">
        <v>459.50595092773403</v>
      </c>
      <c r="Q24" s="128">
        <v>0</v>
      </c>
      <c r="R24" s="128">
        <v>265.78654479980503</v>
      </c>
      <c r="S24" s="128">
        <v>0</v>
      </c>
      <c r="T24" s="128">
        <v>1470.4481811523401</v>
      </c>
      <c r="U24" s="128">
        <v>0</v>
      </c>
      <c r="V24" s="128">
        <v>911.34930419921807</v>
      </c>
      <c r="W24" s="128">
        <v>0</v>
      </c>
      <c r="X24" s="128">
        <v>1725.7661743164101</v>
      </c>
      <c r="Y24" s="128">
        <v>0</v>
      </c>
      <c r="Z24" s="128">
        <v>204.03549957275402</v>
      </c>
      <c r="AA24" s="128">
        <v>0</v>
      </c>
      <c r="AB24" s="128">
        <v>166.36687469482402</v>
      </c>
      <c r="AC24" s="128">
        <v>0</v>
      </c>
      <c r="AD24" s="128">
        <v>154.52658081054702</v>
      </c>
      <c r="AE24" s="128">
        <v>0</v>
      </c>
      <c r="AF24" s="128">
        <v>534.39979553222599</v>
      </c>
      <c r="AG24" s="128">
        <v>0</v>
      </c>
      <c r="AH24" s="128">
        <v>309.47578430175702</v>
      </c>
      <c r="AI24" s="128">
        <v>0</v>
      </c>
      <c r="AJ24" s="128">
        <v>433.46284484863202</v>
      </c>
      <c r="AK24" s="128">
        <v>0</v>
      </c>
      <c r="AL24" s="128">
        <v>310.51501464843801</v>
      </c>
      <c r="AM24" s="128">
        <v>0</v>
      </c>
      <c r="AN24" s="128">
        <v>0</v>
      </c>
      <c r="AO24" s="128">
        <v>0</v>
      </c>
      <c r="AP24" s="128">
        <v>0</v>
      </c>
      <c r="AQ24" s="128">
        <v>0</v>
      </c>
      <c r="AR24" s="128">
        <v>415.75437927246003</v>
      </c>
      <c r="AS24" s="128">
        <v>0</v>
      </c>
      <c r="AT24" s="128">
        <v>990.10906982421807</v>
      </c>
      <c r="AU24" s="128">
        <v>0</v>
      </c>
      <c r="AV24" s="128">
        <v>1140.6935424804701</v>
      </c>
      <c r="AW24" s="128">
        <v>0</v>
      </c>
      <c r="AX24" s="128">
        <v>1075.4368286132801</v>
      </c>
      <c r="AY24" s="128">
        <v>0</v>
      </c>
      <c r="AZ24" s="128">
        <v>294.226806640625</v>
      </c>
      <c r="BA24" s="128">
        <v>0</v>
      </c>
      <c r="BB24" s="128">
        <v>614.62835693359398</v>
      </c>
      <c r="BC24" s="129">
        <v>0</v>
      </c>
      <c r="BD24" s="129">
        <v>746.25027465820301</v>
      </c>
      <c r="BE24" s="129">
        <v>0</v>
      </c>
      <c r="BF24" s="129">
        <v>757.91046142578102</v>
      </c>
      <c r="BG24" s="129">
        <v>0</v>
      </c>
      <c r="BH24" s="129">
        <v>1863.3533325195301</v>
      </c>
      <c r="BI24" s="129">
        <v>0</v>
      </c>
      <c r="BJ24" s="129">
        <v>1640.48693847656</v>
      </c>
      <c r="BK24" s="129">
        <v>0</v>
      </c>
      <c r="BL24" s="129">
        <v>1860.2772827148401</v>
      </c>
      <c r="BM24" s="129">
        <v>0</v>
      </c>
      <c r="BN24" s="129">
        <v>1638.1452026367201</v>
      </c>
      <c r="BO24" s="130">
        <v>0</v>
      </c>
      <c r="BP24" s="125"/>
      <c r="BQ24" s="125"/>
    </row>
    <row r="25" spans="1:69" s="126" customFormat="1" x14ac:dyDescent="0.2">
      <c r="A25" s="127" t="s">
        <v>21</v>
      </c>
      <c r="B25" s="128">
        <v>0.24600000000000002</v>
      </c>
      <c r="C25" s="128">
        <v>1.2E-2</v>
      </c>
      <c r="D25" s="128">
        <v>0</v>
      </c>
      <c r="E25" s="128">
        <v>2730.1612548828102</v>
      </c>
      <c r="F25" s="128">
        <v>0</v>
      </c>
      <c r="G25" s="128">
        <v>7257.341796875</v>
      </c>
      <c r="H25" s="128">
        <v>0</v>
      </c>
      <c r="I25" s="128">
        <v>4499.48486328124</v>
      </c>
      <c r="J25" s="128">
        <v>0</v>
      </c>
      <c r="K25" s="128">
        <v>5060.6171875</v>
      </c>
      <c r="L25" s="128">
        <v>0</v>
      </c>
      <c r="M25" s="128">
        <v>0</v>
      </c>
      <c r="N25" s="128">
        <v>5.5979857444763201</v>
      </c>
      <c r="O25" s="128">
        <v>0</v>
      </c>
      <c r="P25" s="128">
        <v>504.45611572265602</v>
      </c>
      <c r="Q25" s="128">
        <v>0</v>
      </c>
      <c r="R25" s="128">
        <v>306.70449829101602</v>
      </c>
      <c r="S25" s="128">
        <v>0</v>
      </c>
      <c r="T25" s="128">
        <v>1357.33142089844</v>
      </c>
      <c r="U25" s="128">
        <v>0</v>
      </c>
      <c r="V25" s="128">
        <v>891.31298828125</v>
      </c>
      <c r="W25" s="128">
        <v>0</v>
      </c>
      <c r="X25" s="128">
        <v>1625.25183105469</v>
      </c>
      <c r="Y25" s="128">
        <v>0</v>
      </c>
      <c r="Z25" s="128">
        <v>198.763145446777</v>
      </c>
      <c r="AA25" s="128">
        <v>0</v>
      </c>
      <c r="AB25" s="128">
        <v>168.52847290039099</v>
      </c>
      <c r="AC25" s="128">
        <v>0</v>
      </c>
      <c r="AD25" s="128">
        <v>177.62519836425801</v>
      </c>
      <c r="AE25" s="128">
        <v>0</v>
      </c>
      <c r="AF25" s="128">
        <v>457.72540283203102</v>
      </c>
      <c r="AG25" s="128">
        <v>0</v>
      </c>
      <c r="AH25" s="128">
        <v>257.91610717773403</v>
      </c>
      <c r="AI25" s="128">
        <v>0</v>
      </c>
      <c r="AJ25" s="128">
        <v>424.095947265625</v>
      </c>
      <c r="AK25" s="128">
        <v>0</v>
      </c>
      <c r="AL25" s="128">
        <v>304.93087768554699</v>
      </c>
      <c r="AM25" s="128">
        <v>0</v>
      </c>
      <c r="AN25" s="128">
        <v>0</v>
      </c>
      <c r="AO25" s="128">
        <v>0</v>
      </c>
      <c r="AP25" s="128">
        <v>0</v>
      </c>
      <c r="AQ25" s="128">
        <v>0</v>
      </c>
      <c r="AR25" s="128">
        <v>438.04240417480503</v>
      </c>
      <c r="AS25" s="128">
        <v>0</v>
      </c>
      <c r="AT25" s="128">
        <v>1030.1332702636701</v>
      </c>
      <c r="AU25" s="128">
        <v>0</v>
      </c>
      <c r="AV25" s="128">
        <v>1168.8358764648401</v>
      </c>
      <c r="AW25" s="128">
        <v>0</v>
      </c>
      <c r="AX25" s="128">
        <v>1088.07385253906</v>
      </c>
      <c r="AY25" s="128">
        <v>0</v>
      </c>
      <c r="AZ25" s="128">
        <v>279.42817687988304</v>
      </c>
      <c r="BA25" s="128">
        <v>0</v>
      </c>
      <c r="BB25" s="128">
        <v>561.29510498046807</v>
      </c>
      <c r="BC25" s="129">
        <v>0</v>
      </c>
      <c r="BD25" s="129">
        <v>660.99880981445403</v>
      </c>
      <c r="BE25" s="129">
        <v>0</v>
      </c>
      <c r="BF25" s="129">
        <v>636.28591918945403</v>
      </c>
      <c r="BG25" s="129">
        <v>0</v>
      </c>
      <c r="BH25" s="129">
        <v>1924.453125</v>
      </c>
      <c r="BI25" s="129">
        <v>0</v>
      </c>
      <c r="BJ25" s="129">
        <v>1568.6900024414101</v>
      </c>
      <c r="BK25" s="129">
        <v>0</v>
      </c>
      <c r="BL25" s="129">
        <v>1921.0652465820301</v>
      </c>
      <c r="BM25" s="129">
        <v>0</v>
      </c>
      <c r="BN25" s="129">
        <v>1566.4107055664101</v>
      </c>
      <c r="BO25" s="130">
        <v>0</v>
      </c>
      <c r="BP25" s="125"/>
      <c r="BQ25" s="125"/>
    </row>
    <row r="26" spans="1:69" s="126" customFormat="1" x14ac:dyDescent="0.2">
      <c r="A26" s="127" t="s">
        <v>22</v>
      </c>
      <c r="B26" s="128">
        <v>0.25</v>
      </c>
      <c r="C26" s="128">
        <v>1.4E-2</v>
      </c>
      <c r="D26" s="128">
        <v>0</v>
      </c>
      <c r="E26" s="128">
        <v>2570.2237548828102</v>
      </c>
      <c r="F26" s="128">
        <v>0</v>
      </c>
      <c r="G26" s="128">
        <v>6842.55078125</v>
      </c>
      <c r="H26" s="128">
        <v>0</v>
      </c>
      <c r="I26" s="128">
        <v>4288.1398925781305</v>
      </c>
      <c r="J26" s="128">
        <v>0</v>
      </c>
      <c r="K26" s="128">
        <v>4836.6115722656205</v>
      </c>
      <c r="L26" s="128">
        <v>0</v>
      </c>
      <c r="M26" s="128">
        <v>0</v>
      </c>
      <c r="N26" s="128">
        <v>6.2769496440887496</v>
      </c>
      <c r="O26" s="128">
        <v>0</v>
      </c>
      <c r="P26" s="128">
        <v>307.84072875976602</v>
      </c>
      <c r="Q26" s="128">
        <v>0</v>
      </c>
      <c r="R26" s="128">
        <v>278.485931396485</v>
      </c>
      <c r="S26" s="128">
        <v>0</v>
      </c>
      <c r="T26" s="128">
        <v>1235.353515625</v>
      </c>
      <c r="U26" s="128">
        <v>0</v>
      </c>
      <c r="V26" s="128">
        <v>908.65423583984307</v>
      </c>
      <c r="W26" s="128">
        <v>0</v>
      </c>
      <c r="X26" s="128">
        <v>1543.91479492188</v>
      </c>
      <c r="Y26" s="128">
        <v>0</v>
      </c>
      <c r="Z26" s="128">
        <v>197.92482757568402</v>
      </c>
      <c r="AA26" s="128">
        <v>0</v>
      </c>
      <c r="AB26" s="128">
        <v>174.21652221679702</v>
      </c>
      <c r="AC26" s="128">
        <v>0</v>
      </c>
      <c r="AD26" s="128">
        <v>179.92535400390602</v>
      </c>
      <c r="AE26" s="128">
        <v>0</v>
      </c>
      <c r="AF26" s="128">
        <v>386.24716186523403</v>
      </c>
      <c r="AG26" s="128">
        <v>0</v>
      </c>
      <c r="AH26" s="128">
        <v>155.551948547363</v>
      </c>
      <c r="AI26" s="128">
        <v>0</v>
      </c>
      <c r="AJ26" s="128">
        <v>390.95834350585903</v>
      </c>
      <c r="AK26" s="128">
        <v>0</v>
      </c>
      <c r="AL26" s="128">
        <v>297.93339538574202</v>
      </c>
      <c r="AM26" s="128">
        <v>0</v>
      </c>
      <c r="AN26" s="128">
        <v>0</v>
      </c>
      <c r="AO26" s="128">
        <v>0</v>
      </c>
      <c r="AP26" s="128">
        <v>0</v>
      </c>
      <c r="AQ26" s="128">
        <v>0</v>
      </c>
      <c r="AR26" s="128">
        <v>441.111572265625</v>
      </c>
      <c r="AS26" s="128">
        <v>0</v>
      </c>
      <c r="AT26" s="128">
        <v>1064.9544067382801</v>
      </c>
      <c r="AU26" s="128">
        <v>0</v>
      </c>
      <c r="AV26" s="128">
        <v>1152.5199584960901</v>
      </c>
      <c r="AW26" s="128">
        <v>0</v>
      </c>
      <c r="AX26" s="128">
        <v>1067.8850708007801</v>
      </c>
      <c r="AY26" s="128">
        <v>0</v>
      </c>
      <c r="AZ26" s="128">
        <v>244.05972290039102</v>
      </c>
      <c r="BA26" s="128">
        <v>0</v>
      </c>
      <c r="BB26" s="128">
        <v>463.08782958984301</v>
      </c>
      <c r="BC26" s="129">
        <v>0</v>
      </c>
      <c r="BD26" s="129">
        <v>706.89813232421898</v>
      </c>
      <c r="BE26" s="129">
        <v>0</v>
      </c>
      <c r="BF26" s="129">
        <v>688.48989868164006</v>
      </c>
      <c r="BG26" s="129">
        <v>0</v>
      </c>
      <c r="BH26" s="129">
        <v>1790.25390625</v>
      </c>
      <c r="BI26" s="129">
        <v>0</v>
      </c>
      <c r="BJ26" s="129">
        <v>1523.3380737304701</v>
      </c>
      <c r="BK26" s="129">
        <v>0</v>
      </c>
      <c r="BL26" s="129">
        <v>1786.94226074219</v>
      </c>
      <c r="BM26" s="129">
        <v>0</v>
      </c>
      <c r="BN26" s="129">
        <v>1521.1071166992201</v>
      </c>
      <c r="BO26" s="130">
        <v>0</v>
      </c>
      <c r="BP26" s="125"/>
      <c r="BQ26" s="125"/>
    </row>
    <row r="27" spans="1:69" s="126" customFormat="1" x14ac:dyDescent="0.2">
      <c r="A27" s="127" t="s">
        <v>23</v>
      </c>
      <c r="B27" s="128">
        <v>0.254</v>
      </c>
      <c r="C27" s="128">
        <v>1.4E-2</v>
      </c>
      <c r="D27" s="128">
        <v>0</v>
      </c>
      <c r="E27" s="128">
        <v>2498.3956298828202</v>
      </c>
      <c r="F27" s="128">
        <v>0</v>
      </c>
      <c r="G27" s="128">
        <v>6990.0690917968705</v>
      </c>
      <c r="H27" s="128">
        <v>0</v>
      </c>
      <c r="I27" s="128">
        <v>4003.27001953125</v>
      </c>
      <c r="J27" s="128">
        <v>0</v>
      </c>
      <c r="K27" s="128">
        <v>5108.52587890626</v>
      </c>
      <c r="L27" s="128">
        <v>0</v>
      </c>
      <c r="M27" s="128">
        <v>0</v>
      </c>
      <c r="N27" s="128">
        <v>7.0806207656860396</v>
      </c>
      <c r="O27" s="128">
        <v>0</v>
      </c>
      <c r="P27" s="128">
        <v>351.66851806640602</v>
      </c>
      <c r="Q27" s="128">
        <v>0</v>
      </c>
      <c r="R27" s="128">
        <v>204.43041229248001</v>
      </c>
      <c r="S27" s="128">
        <v>0</v>
      </c>
      <c r="T27" s="128">
        <v>1156.47595214844</v>
      </c>
      <c r="U27" s="128">
        <v>0</v>
      </c>
      <c r="V27" s="128">
        <v>926.88925170898506</v>
      </c>
      <c r="W27" s="128">
        <v>0</v>
      </c>
      <c r="X27" s="128">
        <v>1458.5870971679701</v>
      </c>
      <c r="Y27" s="128">
        <v>0</v>
      </c>
      <c r="Z27" s="128">
        <v>195.83251953125</v>
      </c>
      <c r="AA27" s="128">
        <v>0</v>
      </c>
      <c r="AB27" s="128">
        <v>181.21401214599601</v>
      </c>
      <c r="AC27" s="128">
        <v>0</v>
      </c>
      <c r="AD27" s="128">
        <v>170.84248352050801</v>
      </c>
      <c r="AE27" s="128">
        <v>0</v>
      </c>
      <c r="AF27" s="128">
        <v>374.54544067382801</v>
      </c>
      <c r="AG27" s="128">
        <v>0</v>
      </c>
      <c r="AH27" s="128">
        <v>301.52912902832003</v>
      </c>
      <c r="AI27" s="128">
        <v>0</v>
      </c>
      <c r="AJ27" s="128">
        <v>404.89094543457099</v>
      </c>
      <c r="AK27" s="128">
        <v>0</v>
      </c>
      <c r="AL27" s="128">
        <v>294.06745910644599</v>
      </c>
      <c r="AM27" s="128">
        <v>0</v>
      </c>
      <c r="AN27" s="128">
        <v>0</v>
      </c>
      <c r="AO27" s="128">
        <v>0</v>
      </c>
      <c r="AP27" s="128">
        <v>0</v>
      </c>
      <c r="AQ27" s="128">
        <v>0</v>
      </c>
      <c r="AR27" s="128">
        <v>440.43263244628901</v>
      </c>
      <c r="AS27" s="128">
        <v>0</v>
      </c>
      <c r="AT27" s="128">
        <v>1056.5020141601601</v>
      </c>
      <c r="AU27" s="128">
        <v>0</v>
      </c>
      <c r="AV27" s="128">
        <v>1161.2217407226601</v>
      </c>
      <c r="AW27" s="128">
        <v>0</v>
      </c>
      <c r="AX27" s="128">
        <v>1031.93469238281</v>
      </c>
      <c r="AY27" s="128">
        <v>0</v>
      </c>
      <c r="AZ27" s="128">
        <v>211.45559692382801</v>
      </c>
      <c r="BA27" s="128">
        <v>0</v>
      </c>
      <c r="BB27" s="128">
        <v>399.91650390625</v>
      </c>
      <c r="BC27" s="129">
        <v>0</v>
      </c>
      <c r="BD27" s="129">
        <v>718.13568115234409</v>
      </c>
      <c r="BE27" s="129">
        <v>0</v>
      </c>
      <c r="BF27" s="129">
        <v>690.91479492187602</v>
      </c>
      <c r="BG27" s="129">
        <v>0</v>
      </c>
      <c r="BH27" s="129">
        <v>1827.7146606445301</v>
      </c>
      <c r="BI27" s="129">
        <v>0</v>
      </c>
      <c r="BJ27" s="129">
        <v>1593.17431640625</v>
      </c>
      <c r="BK27" s="129">
        <v>0</v>
      </c>
      <c r="BL27" s="129">
        <v>1824.56921386719</v>
      </c>
      <c r="BM27" s="129">
        <v>0</v>
      </c>
      <c r="BN27" s="129">
        <v>1590.7841186523401</v>
      </c>
      <c r="BO27" s="130">
        <v>0</v>
      </c>
      <c r="BP27" s="125"/>
      <c r="BQ27" s="125"/>
    </row>
    <row r="28" spans="1:69" s="126" customFormat="1" x14ac:dyDescent="0.2">
      <c r="A28" s="127" t="s">
        <v>24</v>
      </c>
      <c r="B28" s="128">
        <v>0.25</v>
      </c>
      <c r="C28" s="128">
        <v>1.2E-2</v>
      </c>
      <c r="D28" s="128">
        <v>0</v>
      </c>
      <c r="E28" s="128">
        <v>2426.9659423828202</v>
      </c>
      <c r="F28" s="128">
        <v>0</v>
      </c>
      <c r="G28" s="128">
        <v>7176.55908203126</v>
      </c>
      <c r="H28" s="128">
        <v>0</v>
      </c>
      <c r="I28" s="128">
        <v>3931.78833007812</v>
      </c>
      <c r="J28" s="128">
        <v>0</v>
      </c>
      <c r="K28" s="128">
        <v>5035.67578125</v>
      </c>
      <c r="L28" s="128">
        <v>0</v>
      </c>
      <c r="M28" s="128">
        <v>0</v>
      </c>
      <c r="N28" s="128">
        <v>6.9905540943145796</v>
      </c>
      <c r="O28" s="128">
        <v>0</v>
      </c>
      <c r="P28" s="128">
        <v>324.87716674804699</v>
      </c>
      <c r="Q28" s="128">
        <v>0</v>
      </c>
      <c r="R28" s="128">
        <v>293.41621398925804</v>
      </c>
      <c r="S28" s="128">
        <v>0</v>
      </c>
      <c r="T28" s="128">
        <v>1083.923828125</v>
      </c>
      <c r="U28" s="128">
        <v>0</v>
      </c>
      <c r="V28" s="128">
        <v>940.48931884765602</v>
      </c>
      <c r="W28" s="128">
        <v>0</v>
      </c>
      <c r="X28" s="128">
        <v>1357.4630737304701</v>
      </c>
      <c r="Y28" s="128">
        <v>0</v>
      </c>
      <c r="Z28" s="128">
        <v>196.04035186767601</v>
      </c>
      <c r="AA28" s="128">
        <v>0</v>
      </c>
      <c r="AB28" s="128">
        <v>185.87668609619101</v>
      </c>
      <c r="AC28" s="128">
        <v>0</v>
      </c>
      <c r="AD28" s="128">
        <v>166.72714233398401</v>
      </c>
      <c r="AE28" s="128">
        <v>0</v>
      </c>
      <c r="AF28" s="128">
        <v>315.28161621093801</v>
      </c>
      <c r="AG28" s="128">
        <v>0</v>
      </c>
      <c r="AH28" s="128">
        <v>267.22068786621099</v>
      </c>
      <c r="AI28" s="128">
        <v>0</v>
      </c>
      <c r="AJ28" s="128">
        <v>396.36233520507801</v>
      </c>
      <c r="AK28" s="128">
        <v>0</v>
      </c>
      <c r="AL28" s="128">
        <v>302.92863464355503</v>
      </c>
      <c r="AM28" s="128">
        <v>0</v>
      </c>
      <c r="AN28" s="128">
        <v>0</v>
      </c>
      <c r="AO28" s="128">
        <v>0</v>
      </c>
      <c r="AP28" s="128">
        <v>0</v>
      </c>
      <c r="AQ28" s="128">
        <v>0</v>
      </c>
      <c r="AR28" s="128">
        <v>440.78596496582003</v>
      </c>
      <c r="AS28" s="128">
        <v>0</v>
      </c>
      <c r="AT28" s="128">
        <v>1067.65637207031</v>
      </c>
      <c r="AU28" s="128">
        <v>0</v>
      </c>
      <c r="AV28" s="128">
        <v>1152.8109741210901</v>
      </c>
      <c r="AW28" s="128">
        <v>0</v>
      </c>
      <c r="AX28" s="128">
        <v>1010.9560546875</v>
      </c>
      <c r="AY28" s="128">
        <v>0</v>
      </c>
      <c r="AZ28" s="128">
        <v>211.24775695800801</v>
      </c>
      <c r="BA28" s="128">
        <v>0</v>
      </c>
      <c r="BB28" s="128">
        <v>379.54066467285202</v>
      </c>
      <c r="BC28" s="129">
        <v>0</v>
      </c>
      <c r="BD28" s="129">
        <v>755.76272583007801</v>
      </c>
      <c r="BE28" s="129">
        <v>0</v>
      </c>
      <c r="BF28" s="129">
        <v>675.76278686523506</v>
      </c>
      <c r="BG28" s="129">
        <v>0</v>
      </c>
      <c r="BH28" s="129">
        <v>1914.83679199219</v>
      </c>
      <c r="BI28" s="129">
        <v>0</v>
      </c>
      <c r="BJ28" s="129">
        <v>1595.9317016601601</v>
      </c>
      <c r="BK28" s="129">
        <v>0</v>
      </c>
      <c r="BL28" s="129">
        <v>1911.9961547851601</v>
      </c>
      <c r="BM28" s="129">
        <v>0</v>
      </c>
      <c r="BN28" s="129">
        <v>1593.41674804688</v>
      </c>
      <c r="BO28" s="130">
        <v>0</v>
      </c>
      <c r="BP28" s="125"/>
      <c r="BQ28" s="125"/>
    </row>
    <row r="29" spans="1:69" s="126" customFormat="1" x14ac:dyDescent="0.2">
      <c r="A29" s="127" t="s">
        <v>25</v>
      </c>
      <c r="B29" s="128">
        <v>0.24700000000000003</v>
      </c>
      <c r="C29" s="128">
        <v>1.4E-2</v>
      </c>
      <c r="D29" s="128">
        <v>0</v>
      </c>
      <c r="E29" s="128">
        <v>2326.5242919921902</v>
      </c>
      <c r="F29" s="128">
        <v>0</v>
      </c>
      <c r="G29" s="128">
        <v>6753.9562988281305</v>
      </c>
      <c r="H29" s="128">
        <v>0</v>
      </c>
      <c r="I29" s="128">
        <v>3732.0655517578202</v>
      </c>
      <c r="J29" s="128">
        <v>0</v>
      </c>
      <c r="K29" s="128">
        <v>4835.27734375</v>
      </c>
      <c r="L29" s="128">
        <v>0</v>
      </c>
      <c r="M29" s="128">
        <v>0</v>
      </c>
      <c r="N29" s="128">
        <v>6.2076673507690501</v>
      </c>
      <c r="O29" s="128">
        <v>0</v>
      </c>
      <c r="P29" s="128">
        <v>272.05657958984403</v>
      </c>
      <c r="Q29" s="128">
        <v>0</v>
      </c>
      <c r="R29" s="128">
        <v>175.39431762695301</v>
      </c>
      <c r="S29" s="128">
        <v>0</v>
      </c>
      <c r="T29" s="128">
        <v>1055.8784790039101</v>
      </c>
      <c r="U29" s="128">
        <v>0</v>
      </c>
      <c r="V29" s="128">
        <v>946.60000610351608</v>
      </c>
      <c r="W29" s="128">
        <v>0</v>
      </c>
      <c r="X29" s="128">
        <v>1371.3610229492201</v>
      </c>
      <c r="Y29" s="128">
        <v>0</v>
      </c>
      <c r="Z29" s="128">
        <v>193.04043579101602</v>
      </c>
      <c r="AA29" s="128">
        <v>0</v>
      </c>
      <c r="AB29" s="128">
        <v>173.81468963623101</v>
      </c>
      <c r="AC29" s="128">
        <v>0</v>
      </c>
      <c r="AD29" s="128">
        <v>161.593338012695</v>
      </c>
      <c r="AE29" s="128">
        <v>0</v>
      </c>
      <c r="AF29" s="128">
        <v>249.11729431152301</v>
      </c>
      <c r="AG29" s="128">
        <v>0</v>
      </c>
      <c r="AH29" s="128">
        <v>264.75424957275402</v>
      </c>
      <c r="AI29" s="128">
        <v>0</v>
      </c>
      <c r="AJ29" s="128">
        <v>351.19047546386804</v>
      </c>
      <c r="AK29" s="128">
        <v>0</v>
      </c>
      <c r="AL29" s="128">
        <v>300.63539123535202</v>
      </c>
      <c r="AM29" s="128">
        <v>0</v>
      </c>
      <c r="AN29" s="128">
        <v>0</v>
      </c>
      <c r="AO29" s="128">
        <v>0</v>
      </c>
      <c r="AP29" s="128">
        <v>0</v>
      </c>
      <c r="AQ29" s="128">
        <v>0</v>
      </c>
      <c r="AR29" s="128">
        <v>418.40788269043003</v>
      </c>
      <c r="AS29" s="128">
        <v>0</v>
      </c>
      <c r="AT29" s="128">
        <v>1028.8724060058601</v>
      </c>
      <c r="AU29" s="128">
        <v>0</v>
      </c>
      <c r="AV29" s="128">
        <v>1101.0296020507801</v>
      </c>
      <c r="AW29" s="128">
        <v>0</v>
      </c>
      <c r="AX29" s="128">
        <v>979.31497192382801</v>
      </c>
      <c r="AY29" s="128">
        <v>0</v>
      </c>
      <c r="AZ29" s="128">
        <v>210.75584411621102</v>
      </c>
      <c r="BA29" s="128">
        <v>0</v>
      </c>
      <c r="BB29" s="128">
        <v>378.69544982910202</v>
      </c>
      <c r="BC29" s="129">
        <v>0</v>
      </c>
      <c r="BD29" s="129">
        <v>564.65525817871105</v>
      </c>
      <c r="BE29" s="129">
        <v>0</v>
      </c>
      <c r="BF29" s="129">
        <v>612.69540405273403</v>
      </c>
      <c r="BG29" s="129">
        <v>0</v>
      </c>
      <c r="BH29" s="129">
        <v>1851.5199584960901</v>
      </c>
      <c r="BI29" s="129">
        <v>0</v>
      </c>
      <c r="BJ29" s="129">
        <v>1556.0044555664101</v>
      </c>
      <c r="BK29" s="129">
        <v>0</v>
      </c>
      <c r="BL29" s="129">
        <v>1848.63781738281</v>
      </c>
      <c r="BM29" s="129">
        <v>0</v>
      </c>
      <c r="BN29" s="129">
        <v>1553.91906738281</v>
      </c>
      <c r="BO29" s="130">
        <v>0</v>
      </c>
      <c r="BP29" s="125"/>
      <c r="BQ29" s="125"/>
    </row>
    <row r="30" spans="1:69" s="126" customFormat="1" ht="13.5" thickBot="1" x14ac:dyDescent="0.25">
      <c r="A30" s="131" t="s">
        <v>26</v>
      </c>
      <c r="B30" s="132">
        <v>0.24</v>
      </c>
      <c r="C30" s="132">
        <v>1.4E-2</v>
      </c>
      <c r="D30" s="132">
        <v>0</v>
      </c>
      <c r="E30" s="132">
        <v>2060.72387695313</v>
      </c>
      <c r="F30" s="132">
        <v>0</v>
      </c>
      <c r="G30" s="132">
        <v>6335.8564453125</v>
      </c>
      <c r="H30" s="132">
        <v>0</v>
      </c>
      <c r="I30" s="132">
        <v>3526.7484130859402</v>
      </c>
      <c r="J30" s="132">
        <v>0</v>
      </c>
      <c r="K30" s="132">
        <v>4773.8937988281305</v>
      </c>
      <c r="L30" s="132">
        <v>0</v>
      </c>
      <c r="M30" s="132">
        <v>0</v>
      </c>
      <c r="N30" s="132">
        <v>7.23996925354004</v>
      </c>
      <c r="O30" s="132">
        <v>0</v>
      </c>
      <c r="P30" s="132">
        <v>268.73796081543003</v>
      </c>
      <c r="Q30" s="132">
        <v>0</v>
      </c>
      <c r="R30" s="132">
        <v>178.80298614502001</v>
      </c>
      <c r="S30" s="132">
        <v>0</v>
      </c>
      <c r="T30" s="132">
        <v>955.0177917480471</v>
      </c>
      <c r="U30" s="132">
        <v>0</v>
      </c>
      <c r="V30" s="132">
        <v>859.03448486328102</v>
      </c>
      <c r="W30" s="132">
        <v>0</v>
      </c>
      <c r="X30" s="132">
        <v>1261.6460571289101</v>
      </c>
      <c r="Y30" s="132">
        <v>0</v>
      </c>
      <c r="Z30" s="132">
        <v>194.07273864746102</v>
      </c>
      <c r="AA30" s="132">
        <v>0</v>
      </c>
      <c r="AB30" s="132">
        <v>161.87739562988301</v>
      </c>
      <c r="AC30" s="132">
        <v>0</v>
      </c>
      <c r="AD30" s="132">
        <v>137.226860046387</v>
      </c>
      <c r="AE30" s="132">
        <v>0</v>
      </c>
      <c r="AF30" s="132">
        <v>155.54501724243201</v>
      </c>
      <c r="AG30" s="132">
        <v>0</v>
      </c>
      <c r="AH30" s="132">
        <v>258.02695465087902</v>
      </c>
      <c r="AI30" s="132">
        <v>0</v>
      </c>
      <c r="AJ30" s="132">
        <v>290.89433288574304</v>
      </c>
      <c r="AK30" s="132">
        <v>0</v>
      </c>
      <c r="AL30" s="132">
        <v>245.79177093505902</v>
      </c>
      <c r="AM30" s="132">
        <v>0</v>
      </c>
      <c r="AN30" s="132">
        <v>0</v>
      </c>
      <c r="AO30" s="132">
        <v>0</v>
      </c>
      <c r="AP30" s="132">
        <v>0</v>
      </c>
      <c r="AQ30" s="132">
        <v>0</v>
      </c>
      <c r="AR30" s="132">
        <v>367.54795837402401</v>
      </c>
      <c r="AS30" s="132">
        <v>0</v>
      </c>
      <c r="AT30" s="132">
        <v>897.60379028320301</v>
      </c>
      <c r="AU30" s="132">
        <v>0</v>
      </c>
      <c r="AV30" s="132">
        <v>963.24151611328102</v>
      </c>
      <c r="AW30" s="132">
        <v>0</v>
      </c>
      <c r="AX30" s="132">
        <v>869.45446777343807</v>
      </c>
      <c r="AY30" s="132">
        <v>0</v>
      </c>
      <c r="AZ30" s="132">
        <v>200.107215881348</v>
      </c>
      <c r="BA30" s="132">
        <v>0</v>
      </c>
      <c r="BB30" s="132">
        <v>373.23600769043003</v>
      </c>
      <c r="BC30" s="133">
        <v>0</v>
      </c>
      <c r="BD30" s="133">
        <v>646.733642578125</v>
      </c>
      <c r="BE30" s="133">
        <v>0</v>
      </c>
      <c r="BF30" s="133">
        <v>639.20962524414108</v>
      </c>
      <c r="BG30" s="133">
        <v>0</v>
      </c>
      <c r="BH30" s="133">
        <v>1729.5282592773401</v>
      </c>
      <c r="BI30" s="133">
        <v>0</v>
      </c>
      <c r="BJ30" s="133">
        <v>1647.10339355469</v>
      </c>
      <c r="BK30" s="133">
        <v>0</v>
      </c>
      <c r="BL30" s="133">
        <v>1726.90246582031</v>
      </c>
      <c r="BM30" s="133">
        <v>0</v>
      </c>
      <c r="BN30" s="133">
        <v>1644.56066894531</v>
      </c>
      <c r="BO30" s="134">
        <v>0</v>
      </c>
      <c r="BP30" s="125"/>
      <c r="BQ30" s="125"/>
    </row>
    <row r="31" spans="1:69" s="136" customFormat="1" hidden="1" x14ac:dyDescent="0.2">
      <c r="A31" s="135" t="s">
        <v>2</v>
      </c>
      <c r="B31" s="136">
        <f t="shared" ref="B31:AG31" si="0">SUM(B7:B30)</f>
        <v>6.7880000000000003</v>
      </c>
      <c r="C31" s="136">
        <f t="shared" si="0"/>
        <v>0.32200000000000017</v>
      </c>
      <c r="D31" s="136">
        <f t="shared" si="0"/>
        <v>0</v>
      </c>
      <c r="E31" s="136">
        <f t="shared" si="0"/>
        <v>57271.171020507842</v>
      </c>
      <c r="F31" s="136">
        <f t="shared" si="0"/>
        <v>0</v>
      </c>
      <c r="G31" s="136">
        <f t="shared" si="0"/>
        <v>161458.62646484381</v>
      </c>
      <c r="H31" s="136">
        <f t="shared" si="0"/>
        <v>0</v>
      </c>
      <c r="I31" s="136">
        <f t="shared" si="0"/>
        <v>99888.487915039063</v>
      </c>
      <c r="J31" s="136">
        <f t="shared" si="0"/>
        <v>0</v>
      </c>
      <c r="K31" s="136">
        <f t="shared" si="0"/>
        <v>120286.07897949225</v>
      </c>
      <c r="L31" s="136">
        <f t="shared" si="0"/>
        <v>0</v>
      </c>
      <c r="M31" s="136">
        <f t="shared" si="0"/>
        <v>0</v>
      </c>
      <c r="N31" s="136">
        <f t="shared" si="0"/>
        <v>162.37623000144958</v>
      </c>
      <c r="O31" s="136">
        <f t="shared" si="0"/>
        <v>0</v>
      </c>
      <c r="P31" s="136">
        <f t="shared" si="0"/>
        <v>9415.8398361206091</v>
      </c>
      <c r="Q31" s="136">
        <f t="shared" si="0"/>
        <v>0</v>
      </c>
      <c r="R31" s="136">
        <f t="shared" si="0"/>
        <v>6314.195457458497</v>
      </c>
      <c r="S31" s="136">
        <f t="shared" si="0"/>
        <v>0</v>
      </c>
      <c r="T31" s="136">
        <f t="shared" si="0"/>
        <v>29559.60272216798</v>
      </c>
      <c r="U31" s="136">
        <f t="shared" si="0"/>
        <v>0</v>
      </c>
      <c r="V31" s="136">
        <f t="shared" si="0"/>
        <v>19885.306610107426</v>
      </c>
      <c r="W31" s="136">
        <f t="shared" si="0"/>
        <v>0</v>
      </c>
      <c r="X31" s="136">
        <f t="shared" si="0"/>
        <v>35423.098236084021</v>
      </c>
      <c r="Y31" s="136">
        <f t="shared" si="0"/>
        <v>0</v>
      </c>
      <c r="Z31" s="136">
        <f t="shared" si="0"/>
        <v>4800.0303726196289</v>
      </c>
      <c r="AA31" s="136">
        <f t="shared" si="0"/>
        <v>0</v>
      </c>
      <c r="AB31" s="136">
        <f t="shared" si="0"/>
        <v>3961.5172119140648</v>
      </c>
      <c r="AC31" s="136">
        <f t="shared" si="0"/>
        <v>0</v>
      </c>
      <c r="AD31" s="136">
        <f t="shared" si="0"/>
        <v>1321.921374797821</v>
      </c>
      <c r="AE31" s="136">
        <f t="shared" si="0"/>
        <v>1.39949643611908</v>
      </c>
      <c r="AF31" s="136">
        <f t="shared" si="0"/>
        <v>12193.486988067629</v>
      </c>
      <c r="AG31" s="136">
        <f t="shared" si="0"/>
        <v>0</v>
      </c>
      <c r="AH31" s="136">
        <f t="shared" ref="AH31:BM31" si="1">SUM(AH7:AH30)</f>
        <v>5648.4092483520517</v>
      </c>
      <c r="AI31" s="136">
        <f t="shared" si="1"/>
        <v>0</v>
      </c>
      <c r="AJ31" s="136">
        <f t="shared" si="1"/>
        <v>7745.3260421752975</v>
      </c>
      <c r="AK31" s="136">
        <f t="shared" si="1"/>
        <v>0</v>
      </c>
      <c r="AL31" s="136">
        <f t="shared" si="1"/>
        <v>5932.5278091430682</v>
      </c>
      <c r="AM31" s="136">
        <f t="shared" si="1"/>
        <v>0</v>
      </c>
      <c r="AN31" s="136">
        <f t="shared" si="1"/>
        <v>0</v>
      </c>
      <c r="AO31" s="136">
        <f t="shared" si="1"/>
        <v>0</v>
      </c>
      <c r="AP31" s="136">
        <f t="shared" si="1"/>
        <v>0</v>
      </c>
      <c r="AQ31" s="136">
        <f t="shared" si="1"/>
        <v>0</v>
      </c>
      <c r="AR31" s="136">
        <f t="shared" si="1"/>
        <v>9063.6379013061523</v>
      </c>
      <c r="AS31" s="136">
        <f t="shared" si="1"/>
        <v>0</v>
      </c>
      <c r="AT31" s="136">
        <f t="shared" si="1"/>
        <v>21952.833740234382</v>
      </c>
      <c r="AU31" s="136">
        <f t="shared" si="1"/>
        <v>0</v>
      </c>
      <c r="AV31" s="136">
        <f t="shared" si="1"/>
        <v>23815.605438232411</v>
      </c>
      <c r="AW31" s="136">
        <f t="shared" si="1"/>
        <v>0</v>
      </c>
      <c r="AX31" s="136">
        <f t="shared" si="1"/>
        <v>22138.128631591804</v>
      </c>
      <c r="AY31" s="136">
        <f t="shared" si="1"/>
        <v>0</v>
      </c>
      <c r="AZ31" s="136">
        <f t="shared" si="1"/>
        <v>6335.1532821655283</v>
      </c>
      <c r="BA31" s="136">
        <f t="shared" si="1"/>
        <v>0</v>
      </c>
      <c r="BB31" s="136">
        <f t="shared" si="1"/>
        <v>13273.233123779299</v>
      </c>
      <c r="BC31" s="136">
        <f t="shared" si="1"/>
        <v>0</v>
      </c>
      <c r="BD31" s="136">
        <f t="shared" si="1"/>
        <v>16920.937515258793</v>
      </c>
      <c r="BE31" s="136">
        <f t="shared" si="1"/>
        <v>0</v>
      </c>
      <c r="BF31" s="136">
        <f t="shared" si="1"/>
        <v>16310.708679199221</v>
      </c>
      <c r="BG31" s="136">
        <f t="shared" si="1"/>
        <v>0</v>
      </c>
      <c r="BH31" s="136">
        <f t="shared" si="1"/>
        <v>44980.578186035142</v>
      </c>
      <c r="BI31" s="136">
        <f t="shared" si="1"/>
        <v>0</v>
      </c>
      <c r="BJ31" s="136">
        <f t="shared" si="1"/>
        <v>38155.947753906272</v>
      </c>
      <c r="BK31" s="136">
        <f t="shared" si="1"/>
        <v>0</v>
      </c>
      <c r="BL31" s="136">
        <f t="shared" si="1"/>
        <v>44913.817932128928</v>
      </c>
      <c r="BM31" s="136">
        <f t="shared" si="1"/>
        <v>0</v>
      </c>
      <c r="BN31" s="136">
        <f t="shared" ref="BN31:BO31" si="2">SUM(BN7:BN30)</f>
        <v>38114.967590332053</v>
      </c>
      <c r="BO31" s="136">
        <f t="shared" si="2"/>
        <v>0</v>
      </c>
    </row>
    <row r="32" spans="1:69" s="126" customFormat="1" x14ac:dyDescent="0.2"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</row>
    <row r="33" spans="1:67" s="126" customFormat="1" x14ac:dyDescent="0.2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</row>
    <row r="34" spans="1:67" s="126" customFormat="1" x14ac:dyDescent="0.2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</row>
    <row r="35" spans="1:67" s="126" customFormat="1" x14ac:dyDescent="0.2"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</row>
    <row r="36" spans="1:67" s="126" customFormat="1" ht="25.5" x14ac:dyDescent="0.35">
      <c r="A36" s="138"/>
      <c r="B36" s="139" t="s">
        <v>33</v>
      </c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</row>
    <row r="37" spans="1:67" s="126" customFormat="1" ht="15.75" x14ac:dyDescent="0.25">
      <c r="A37" s="138"/>
      <c r="B37" s="140" t="s">
        <v>105</v>
      </c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</row>
    <row r="38" spans="1:67" s="126" customFormat="1" ht="15.75" x14ac:dyDescent="0.25">
      <c r="A38" s="141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2"/>
      <c r="U38" s="142"/>
      <c r="V38" s="142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3"/>
      <c r="BD38" s="143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4" t="s">
        <v>106</v>
      </c>
    </row>
    <row r="39" spans="1:67" s="126" customFormat="1" ht="16.5" thickBot="1" x14ac:dyDescent="0.3">
      <c r="A39" s="145" t="s">
        <v>38</v>
      </c>
      <c r="B39" s="140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6"/>
      <c r="BD39" s="146"/>
      <c r="BE39" s="146"/>
      <c r="BF39" s="146"/>
      <c r="BG39" s="146"/>
      <c r="BH39" s="146"/>
      <c r="BI39" s="146"/>
      <c r="BJ39" s="146"/>
      <c r="BK39" s="146"/>
      <c r="BL39" s="146"/>
      <c r="BM39" s="146"/>
      <c r="BN39" s="146"/>
      <c r="BO39" s="147" t="s">
        <v>37</v>
      </c>
    </row>
    <row r="40" spans="1:67" s="126" customFormat="1" ht="51.75" thickBot="1" x14ac:dyDescent="0.25">
      <c r="A40" s="116" t="s">
        <v>31</v>
      </c>
      <c r="B40" s="117" t="s">
        <v>39</v>
      </c>
      <c r="C40" s="117" t="s">
        <v>40</v>
      </c>
      <c r="D40" s="117" t="s">
        <v>41</v>
      </c>
      <c r="E40" s="117" t="s">
        <v>42</v>
      </c>
      <c r="F40" s="117" t="s">
        <v>43</v>
      </c>
      <c r="G40" s="117" t="s">
        <v>44</v>
      </c>
      <c r="H40" s="117" t="s">
        <v>45</v>
      </c>
      <c r="I40" s="117" t="s">
        <v>46</v>
      </c>
      <c r="J40" s="117" t="s">
        <v>47</v>
      </c>
      <c r="K40" s="117" t="s">
        <v>48</v>
      </c>
      <c r="L40" s="117" t="s">
        <v>49</v>
      </c>
      <c r="M40" s="117" t="s">
        <v>50</v>
      </c>
      <c r="N40" s="117" t="s">
        <v>51</v>
      </c>
      <c r="O40" s="117" t="s">
        <v>52</v>
      </c>
      <c r="P40" s="117" t="s">
        <v>53</v>
      </c>
      <c r="Q40" s="117" t="s">
        <v>54</v>
      </c>
      <c r="R40" s="117" t="s">
        <v>55</v>
      </c>
      <c r="S40" s="117" t="s">
        <v>56</v>
      </c>
      <c r="T40" s="117" t="s">
        <v>57</v>
      </c>
      <c r="U40" s="117" t="s">
        <v>58</v>
      </c>
      <c r="V40" s="117" t="s">
        <v>59</v>
      </c>
      <c r="W40" s="117" t="s">
        <v>60</v>
      </c>
      <c r="X40" s="117" t="s">
        <v>61</v>
      </c>
      <c r="Y40" s="117" t="s">
        <v>62</v>
      </c>
      <c r="Z40" s="117" t="s">
        <v>63</v>
      </c>
      <c r="AA40" s="117" t="s">
        <v>64</v>
      </c>
      <c r="AB40" s="117" t="s">
        <v>65</v>
      </c>
      <c r="AC40" s="117" t="s">
        <v>66</v>
      </c>
      <c r="AD40" s="117" t="s">
        <v>67</v>
      </c>
      <c r="AE40" s="117" t="s">
        <v>68</v>
      </c>
      <c r="AF40" s="117" t="s">
        <v>69</v>
      </c>
      <c r="AG40" s="117" t="s">
        <v>70</v>
      </c>
      <c r="AH40" s="117" t="s">
        <v>71</v>
      </c>
      <c r="AI40" s="117" t="s">
        <v>72</v>
      </c>
      <c r="AJ40" s="117" t="s">
        <v>73</v>
      </c>
      <c r="AK40" s="117" t="s">
        <v>74</v>
      </c>
      <c r="AL40" s="117" t="s">
        <v>75</v>
      </c>
      <c r="AM40" s="117" t="s">
        <v>76</v>
      </c>
      <c r="AN40" s="117" t="s">
        <v>77</v>
      </c>
      <c r="AO40" s="117" t="s">
        <v>78</v>
      </c>
      <c r="AP40" s="117" t="s">
        <v>79</v>
      </c>
      <c r="AQ40" s="117" t="s">
        <v>80</v>
      </c>
      <c r="AR40" s="117" t="s">
        <v>81</v>
      </c>
      <c r="AS40" s="117" t="s">
        <v>82</v>
      </c>
      <c r="AT40" s="117" t="s">
        <v>83</v>
      </c>
      <c r="AU40" s="117" t="s">
        <v>84</v>
      </c>
      <c r="AV40" s="117" t="s">
        <v>85</v>
      </c>
      <c r="AW40" s="117" t="s">
        <v>86</v>
      </c>
      <c r="AX40" s="117" t="s">
        <v>87</v>
      </c>
      <c r="AY40" s="117" t="s">
        <v>88</v>
      </c>
      <c r="AZ40" s="117" t="s">
        <v>89</v>
      </c>
      <c r="BA40" s="117" t="s">
        <v>90</v>
      </c>
      <c r="BB40" s="117" t="s">
        <v>91</v>
      </c>
      <c r="BC40" s="118" t="s">
        <v>92</v>
      </c>
      <c r="BD40" s="118" t="s">
        <v>93</v>
      </c>
      <c r="BE40" s="118" t="s">
        <v>94</v>
      </c>
      <c r="BF40" s="118" t="s">
        <v>95</v>
      </c>
      <c r="BG40" s="118" t="s">
        <v>96</v>
      </c>
      <c r="BH40" s="118" t="s">
        <v>97</v>
      </c>
      <c r="BI40" s="118" t="s">
        <v>98</v>
      </c>
      <c r="BJ40" s="118" t="s">
        <v>99</v>
      </c>
      <c r="BK40" s="118" t="s">
        <v>100</v>
      </c>
      <c r="BL40" s="118" t="s">
        <v>101</v>
      </c>
      <c r="BM40" s="118" t="s">
        <v>102</v>
      </c>
      <c r="BN40" s="118" t="s">
        <v>103</v>
      </c>
      <c r="BO40" s="119" t="s">
        <v>104</v>
      </c>
    </row>
    <row r="41" spans="1:67" x14ac:dyDescent="0.2">
      <c r="A41" s="70" t="s">
        <v>3</v>
      </c>
      <c r="B41" s="71">
        <v>0.184</v>
      </c>
      <c r="C41" s="71">
        <v>2E-3</v>
      </c>
      <c r="D41" s="71">
        <v>0</v>
      </c>
      <c r="E41" s="71">
        <v>807.56832885742199</v>
      </c>
      <c r="F41" s="71">
        <v>0</v>
      </c>
      <c r="G41" s="71">
        <v>2539.02954101562</v>
      </c>
      <c r="H41" s="71">
        <v>0</v>
      </c>
      <c r="I41" s="71">
        <v>1567.072265625</v>
      </c>
      <c r="J41" s="71">
        <v>0</v>
      </c>
      <c r="K41" s="71">
        <v>1643.3344116210901</v>
      </c>
      <c r="L41" s="71">
        <v>0</v>
      </c>
      <c r="M41" s="71">
        <v>0</v>
      </c>
      <c r="N41" s="71">
        <v>2.0368908047675998</v>
      </c>
      <c r="O41" s="71">
        <v>6.92820036783814E-3</v>
      </c>
      <c r="P41" s="71">
        <v>191.98735046386702</v>
      </c>
      <c r="Q41" s="71">
        <v>0</v>
      </c>
      <c r="R41" s="71">
        <v>90.461509704589901</v>
      </c>
      <c r="S41" s="71">
        <v>0</v>
      </c>
      <c r="T41" s="71">
        <v>230.314155578613</v>
      </c>
      <c r="U41" s="71">
        <v>0</v>
      </c>
      <c r="V41" s="71">
        <v>93.426780700683594</v>
      </c>
      <c r="W41" s="71">
        <v>0</v>
      </c>
      <c r="X41" s="71">
        <v>472.14990234375102</v>
      </c>
      <c r="Y41" s="71">
        <v>0</v>
      </c>
      <c r="Z41" s="71">
        <v>125.996250152588</v>
      </c>
      <c r="AA41" s="71">
        <v>0</v>
      </c>
      <c r="AB41" s="71">
        <v>67.605381011962891</v>
      </c>
      <c r="AC41" s="71">
        <v>0</v>
      </c>
      <c r="AD41" s="71">
        <v>0</v>
      </c>
      <c r="AE41" s="71">
        <v>0</v>
      </c>
      <c r="AF41" s="71">
        <v>211.47638702392601</v>
      </c>
      <c r="AG41" s="71">
        <v>0</v>
      </c>
      <c r="AH41" s="71">
        <v>110.955131530762</v>
      </c>
      <c r="AI41" s="71">
        <v>0</v>
      </c>
      <c r="AJ41" s="71">
        <v>207.06312561035202</v>
      </c>
      <c r="AK41" s="71">
        <v>0</v>
      </c>
      <c r="AL41" s="71">
        <v>141.65398406982402</v>
      </c>
      <c r="AM41" s="71">
        <v>0</v>
      </c>
      <c r="AN41" s="71">
        <v>0</v>
      </c>
      <c r="AO41" s="71">
        <v>0</v>
      </c>
      <c r="AP41" s="71">
        <v>0</v>
      </c>
      <c r="AQ41" s="71">
        <v>0</v>
      </c>
      <c r="AR41" s="71">
        <v>101.477348327637</v>
      </c>
      <c r="AS41" s="71">
        <v>0</v>
      </c>
      <c r="AT41" s="71">
        <v>258.11703491210903</v>
      </c>
      <c r="AU41" s="71">
        <v>0</v>
      </c>
      <c r="AV41" s="71">
        <v>221.59156036376902</v>
      </c>
      <c r="AW41" s="71">
        <v>0</v>
      </c>
      <c r="AX41" s="71">
        <v>227.13412475585901</v>
      </c>
      <c r="AY41" s="71">
        <v>0</v>
      </c>
      <c r="AZ41" s="71">
        <v>5.3762834072113002</v>
      </c>
      <c r="BA41" s="71">
        <v>4.1569203138351399E-2</v>
      </c>
      <c r="BB41" s="71">
        <v>254.19566345214801</v>
      </c>
      <c r="BC41" s="72">
        <v>0</v>
      </c>
      <c r="BD41" s="72">
        <v>872.814697265625</v>
      </c>
      <c r="BE41" s="72">
        <v>0</v>
      </c>
      <c r="BF41" s="72">
        <v>512.65910339355401</v>
      </c>
      <c r="BG41" s="72">
        <v>0</v>
      </c>
      <c r="BH41" s="72">
        <v>578.55322265625</v>
      </c>
      <c r="BI41" s="72">
        <v>0</v>
      </c>
      <c r="BJ41" s="72">
        <v>501.38691711425804</v>
      </c>
      <c r="BK41" s="72">
        <v>0</v>
      </c>
      <c r="BL41" s="72">
        <v>576.27383422851608</v>
      </c>
      <c r="BM41" s="72">
        <v>0</v>
      </c>
      <c r="BN41" s="72">
        <v>494.38945007324202</v>
      </c>
      <c r="BO41" s="73">
        <v>0</v>
      </c>
    </row>
    <row r="42" spans="1:67" x14ac:dyDescent="0.2">
      <c r="A42" s="74" t="s">
        <v>4</v>
      </c>
      <c r="B42" s="75">
        <v>0.186</v>
      </c>
      <c r="C42" s="75">
        <v>4.0000000000000001E-3</v>
      </c>
      <c r="D42" s="75">
        <v>0</v>
      </c>
      <c r="E42" s="75">
        <v>719.40701293945403</v>
      </c>
      <c r="F42" s="75">
        <v>0</v>
      </c>
      <c r="G42" s="75">
        <v>2424.73144531251</v>
      </c>
      <c r="H42" s="75">
        <v>0</v>
      </c>
      <c r="I42" s="75">
        <v>1548.31420898438</v>
      </c>
      <c r="J42" s="75">
        <v>0</v>
      </c>
      <c r="K42" s="75">
        <v>1627.2610473632801</v>
      </c>
      <c r="L42" s="75">
        <v>0</v>
      </c>
      <c r="M42" s="75">
        <v>0</v>
      </c>
      <c r="N42" s="75">
        <v>2.29323434829712</v>
      </c>
      <c r="O42" s="75">
        <v>1.3856400735676301E-2</v>
      </c>
      <c r="P42" s="75">
        <v>201.18108367919902</v>
      </c>
      <c r="Q42" s="75">
        <v>0</v>
      </c>
      <c r="R42" s="75">
        <v>90.267520904541001</v>
      </c>
      <c r="S42" s="75">
        <v>0</v>
      </c>
      <c r="T42" s="75">
        <v>211.67730712890602</v>
      </c>
      <c r="U42" s="75">
        <v>0</v>
      </c>
      <c r="V42" s="75">
        <v>88.02971267700201</v>
      </c>
      <c r="W42" s="75">
        <v>0</v>
      </c>
      <c r="X42" s="75">
        <v>478.66934204101602</v>
      </c>
      <c r="Y42" s="75">
        <v>0</v>
      </c>
      <c r="Z42" s="75">
        <v>75.004695892333999</v>
      </c>
      <c r="AA42" s="75">
        <v>0</v>
      </c>
      <c r="AB42" s="75">
        <v>66.739353179931598</v>
      </c>
      <c r="AC42" s="75">
        <v>0</v>
      </c>
      <c r="AD42" s="75">
        <v>0</v>
      </c>
      <c r="AE42" s="75">
        <v>0</v>
      </c>
      <c r="AF42" s="75">
        <v>184.94137573242202</v>
      </c>
      <c r="AG42" s="75">
        <v>0</v>
      </c>
      <c r="AH42" s="75">
        <v>112.97123336792001</v>
      </c>
      <c r="AI42" s="75">
        <v>0</v>
      </c>
      <c r="AJ42" s="75">
        <v>199.24810791015602</v>
      </c>
      <c r="AK42" s="75">
        <v>0</v>
      </c>
      <c r="AL42" s="75">
        <v>134.91977691650402</v>
      </c>
      <c r="AM42" s="75">
        <v>0</v>
      </c>
      <c r="AN42" s="75">
        <v>0</v>
      </c>
      <c r="AO42" s="75">
        <v>0</v>
      </c>
      <c r="AP42" s="75">
        <v>0</v>
      </c>
      <c r="AQ42" s="75">
        <v>0</v>
      </c>
      <c r="AR42" s="75">
        <v>97.978610992431697</v>
      </c>
      <c r="AS42" s="75">
        <v>0</v>
      </c>
      <c r="AT42" s="75">
        <v>250.62765502929702</v>
      </c>
      <c r="AU42" s="75">
        <v>0</v>
      </c>
      <c r="AV42" s="75">
        <v>218.84799194336</v>
      </c>
      <c r="AW42" s="75">
        <v>0</v>
      </c>
      <c r="AX42" s="75">
        <v>214.69107818603501</v>
      </c>
      <c r="AY42" s="75">
        <v>0</v>
      </c>
      <c r="AZ42" s="75">
        <v>1.6696963310241699</v>
      </c>
      <c r="BA42" s="75">
        <v>0.41569201648235299</v>
      </c>
      <c r="BB42" s="75">
        <v>256.01084899902401</v>
      </c>
      <c r="BC42" s="76">
        <v>0</v>
      </c>
      <c r="BD42" s="76">
        <v>890.71023559570301</v>
      </c>
      <c r="BE42" s="76">
        <v>0</v>
      </c>
      <c r="BF42" s="76">
        <v>499.93200683593801</v>
      </c>
      <c r="BG42" s="76">
        <v>0</v>
      </c>
      <c r="BH42" s="76">
        <v>511.65452575683605</v>
      </c>
      <c r="BI42" s="76">
        <v>0</v>
      </c>
      <c r="BJ42" s="76">
        <v>509.65228271484403</v>
      </c>
      <c r="BK42" s="76">
        <v>0</v>
      </c>
      <c r="BL42" s="76">
        <v>509.62454223632801</v>
      </c>
      <c r="BM42" s="76">
        <v>0</v>
      </c>
      <c r="BN42" s="76">
        <v>502.599365234375</v>
      </c>
      <c r="BO42" s="77">
        <v>0</v>
      </c>
    </row>
    <row r="43" spans="1:67" x14ac:dyDescent="0.2">
      <c r="A43" s="74" t="s">
        <v>5</v>
      </c>
      <c r="B43" s="75">
        <v>0.17900000000000002</v>
      </c>
      <c r="C43" s="75">
        <v>2E-3</v>
      </c>
      <c r="D43" s="75">
        <v>0</v>
      </c>
      <c r="E43" s="75">
        <v>699.26321411132903</v>
      </c>
      <c r="F43" s="75">
        <v>0</v>
      </c>
      <c r="G43" s="75">
        <v>2418.5999755859402</v>
      </c>
      <c r="H43" s="75">
        <v>0</v>
      </c>
      <c r="I43" s="75">
        <v>1396.9849243164101</v>
      </c>
      <c r="J43" s="75">
        <v>0</v>
      </c>
      <c r="K43" s="75">
        <v>1565.84252929688</v>
      </c>
      <c r="L43" s="75">
        <v>0</v>
      </c>
      <c r="M43" s="75">
        <v>0</v>
      </c>
      <c r="N43" s="75">
        <v>2.0507471561431898</v>
      </c>
      <c r="O43" s="75">
        <v>0</v>
      </c>
      <c r="P43" s="75">
        <v>206.52272033691401</v>
      </c>
      <c r="Q43" s="75">
        <v>0</v>
      </c>
      <c r="R43" s="75">
        <v>90.399154663086009</v>
      </c>
      <c r="S43" s="75">
        <v>0</v>
      </c>
      <c r="T43" s="75">
        <v>204.17405700683602</v>
      </c>
      <c r="U43" s="75">
        <v>0</v>
      </c>
      <c r="V43" s="75">
        <v>65.727836608886804</v>
      </c>
      <c r="W43" s="75">
        <v>0</v>
      </c>
      <c r="X43" s="75">
        <v>395.05984497070301</v>
      </c>
      <c r="Y43" s="75">
        <v>0</v>
      </c>
      <c r="Z43" s="75">
        <v>67.861724853515597</v>
      </c>
      <c r="AA43" s="75">
        <v>0</v>
      </c>
      <c r="AB43" s="75">
        <v>66.63542938232419</v>
      </c>
      <c r="AC43" s="75">
        <v>0</v>
      </c>
      <c r="AD43" s="75">
        <v>0</v>
      </c>
      <c r="AE43" s="75">
        <v>0</v>
      </c>
      <c r="AF43" s="75">
        <v>186.32701110839901</v>
      </c>
      <c r="AG43" s="75">
        <v>0</v>
      </c>
      <c r="AH43" s="75">
        <v>105.75204467773401</v>
      </c>
      <c r="AI43" s="75">
        <v>0</v>
      </c>
      <c r="AJ43" s="75">
        <v>196.29669189453102</v>
      </c>
      <c r="AK43" s="75">
        <v>0</v>
      </c>
      <c r="AL43" s="75">
        <v>136.92201995849601</v>
      </c>
      <c r="AM43" s="75">
        <v>0</v>
      </c>
      <c r="AN43" s="75">
        <v>0</v>
      </c>
      <c r="AO43" s="75">
        <v>0</v>
      </c>
      <c r="AP43" s="75">
        <v>0</v>
      </c>
      <c r="AQ43" s="75">
        <v>0</v>
      </c>
      <c r="AR43" s="75">
        <v>92.886383056640597</v>
      </c>
      <c r="AS43" s="75">
        <v>0</v>
      </c>
      <c r="AT43" s="75">
        <v>229.739128112793</v>
      </c>
      <c r="AU43" s="75">
        <v>0</v>
      </c>
      <c r="AV43" s="75">
        <v>208.912956237793</v>
      </c>
      <c r="AW43" s="75">
        <v>0</v>
      </c>
      <c r="AX43" s="75">
        <v>204.03549194335901</v>
      </c>
      <c r="AY43" s="75">
        <v>0</v>
      </c>
      <c r="AZ43" s="75">
        <v>0.38105100393295199</v>
      </c>
      <c r="BA43" s="75">
        <v>1.60734254121781</v>
      </c>
      <c r="BB43" s="75">
        <v>258.26944732665999</v>
      </c>
      <c r="BC43" s="76">
        <v>0</v>
      </c>
      <c r="BD43" s="76">
        <v>828.97299194336006</v>
      </c>
      <c r="BE43" s="76">
        <v>0</v>
      </c>
      <c r="BF43" s="76">
        <v>446.36315917968801</v>
      </c>
      <c r="BG43" s="76">
        <v>0</v>
      </c>
      <c r="BH43" s="76">
        <v>553.383056640625</v>
      </c>
      <c r="BI43" s="76">
        <v>0</v>
      </c>
      <c r="BJ43" s="76">
        <v>492.15164184570301</v>
      </c>
      <c r="BK43" s="76">
        <v>0</v>
      </c>
      <c r="BL43" s="76">
        <v>551.20068359375</v>
      </c>
      <c r="BM43" s="76">
        <v>0</v>
      </c>
      <c r="BN43" s="76">
        <v>485.29965209961</v>
      </c>
      <c r="BO43" s="77">
        <v>0</v>
      </c>
    </row>
    <row r="44" spans="1:67" x14ac:dyDescent="0.2">
      <c r="A44" s="74" t="s">
        <v>6</v>
      </c>
      <c r="B44" s="75">
        <v>0.16400000000000001</v>
      </c>
      <c r="C44" s="75">
        <v>2E-3</v>
      </c>
      <c r="D44" s="75">
        <v>0</v>
      </c>
      <c r="E44" s="75">
        <v>671.117431640625</v>
      </c>
      <c r="F44" s="75">
        <v>0</v>
      </c>
      <c r="G44" s="75">
        <v>2273.02124023438</v>
      </c>
      <c r="H44" s="75">
        <v>0</v>
      </c>
      <c r="I44" s="75">
        <v>1316.1155395507801</v>
      </c>
      <c r="J44" s="75">
        <v>0</v>
      </c>
      <c r="K44" s="75">
        <v>1466.90783691406</v>
      </c>
      <c r="L44" s="75">
        <v>0</v>
      </c>
      <c r="M44" s="75">
        <v>0</v>
      </c>
      <c r="N44" s="75">
        <v>2.2378085851669298</v>
      </c>
      <c r="O44" s="75">
        <v>1.3856400735676301E-2</v>
      </c>
      <c r="P44" s="75">
        <v>200.07949829101602</v>
      </c>
      <c r="Q44" s="75">
        <v>0</v>
      </c>
      <c r="R44" s="75">
        <v>70.078746795654297</v>
      </c>
      <c r="S44" s="75">
        <v>0</v>
      </c>
      <c r="T44" s="75">
        <v>195.97799682617202</v>
      </c>
      <c r="U44" s="75">
        <v>0</v>
      </c>
      <c r="V44" s="75">
        <v>45.3797092437744</v>
      </c>
      <c r="W44" s="75">
        <v>0</v>
      </c>
      <c r="X44" s="75">
        <v>384.77839660644503</v>
      </c>
      <c r="Y44" s="75">
        <v>0</v>
      </c>
      <c r="Z44" s="75">
        <v>68.13884735107419</v>
      </c>
      <c r="AA44" s="75">
        <v>0</v>
      </c>
      <c r="AB44" s="75">
        <v>67.1342582702637</v>
      </c>
      <c r="AC44" s="75">
        <v>0</v>
      </c>
      <c r="AD44" s="75">
        <v>0</v>
      </c>
      <c r="AE44" s="75">
        <v>0</v>
      </c>
      <c r="AF44" s="75">
        <v>171.00876617431601</v>
      </c>
      <c r="AG44" s="75">
        <v>0</v>
      </c>
      <c r="AH44" s="75">
        <v>105.28785705566401</v>
      </c>
      <c r="AI44" s="75">
        <v>0</v>
      </c>
      <c r="AJ44" s="75">
        <v>185.84204864502001</v>
      </c>
      <c r="AK44" s="75">
        <v>0</v>
      </c>
      <c r="AL44" s="75">
        <v>132.27320098877001</v>
      </c>
      <c r="AM44" s="75">
        <v>0</v>
      </c>
      <c r="AN44" s="75">
        <v>0</v>
      </c>
      <c r="AO44" s="75">
        <v>0</v>
      </c>
      <c r="AP44" s="75">
        <v>0</v>
      </c>
      <c r="AQ44" s="75">
        <v>0</v>
      </c>
      <c r="AR44" s="75">
        <v>86.761848449707003</v>
      </c>
      <c r="AS44" s="75">
        <v>0</v>
      </c>
      <c r="AT44" s="75">
        <v>213.82504272460901</v>
      </c>
      <c r="AU44" s="75">
        <v>0</v>
      </c>
      <c r="AV44" s="75">
        <v>207.85293579101602</v>
      </c>
      <c r="AW44" s="75">
        <v>0</v>
      </c>
      <c r="AX44" s="75">
        <v>200.16264343261702</v>
      </c>
      <c r="AY44" s="75">
        <v>0</v>
      </c>
      <c r="AZ44" s="75">
        <v>1.3856400735676301E-2</v>
      </c>
      <c r="BA44" s="75">
        <v>4.9398066997528094</v>
      </c>
      <c r="BB44" s="75">
        <v>250.85626983642601</v>
      </c>
      <c r="BC44" s="76">
        <v>0</v>
      </c>
      <c r="BD44" s="76">
        <v>681.52703857421898</v>
      </c>
      <c r="BE44" s="76">
        <v>0</v>
      </c>
      <c r="BF44" s="76">
        <v>411.20947265625102</v>
      </c>
      <c r="BG44" s="76">
        <v>0</v>
      </c>
      <c r="BH44" s="76">
        <v>568.06393432617199</v>
      </c>
      <c r="BI44" s="76">
        <v>0</v>
      </c>
      <c r="BJ44" s="76">
        <v>458.07873535156205</v>
      </c>
      <c r="BK44" s="76">
        <v>0</v>
      </c>
      <c r="BL44" s="76">
        <v>565.82611083984398</v>
      </c>
      <c r="BM44" s="76">
        <v>0</v>
      </c>
      <c r="BN44" s="76">
        <v>451.62165832519503</v>
      </c>
      <c r="BO44" s="77">
        <v>0</v>
      </c>
    </row>
    <row r="45" spans="1:67" x14ac:dyDescent="0.2">
      <c r="A45" s="74" t="s">
        <v>7</v>
      </c>
      <c r="B45" s="75">
        <v>0.192</v>
      </c>
      <c r="C45" s="75">
        <v>6.0000000000000001E-3</v>
      </c>
      <c r="D45" s="75">
        <v>0</v>
      </c>
      <c r="E45" s="75">
        <v>726.11001586914108</v>
      </c>
      <c r="F45" s="75">
        <v>0</v>
      </c>
      <c r="G45" s="75">
        <v>2570.51806640625</v>
      </c>
      <c r="H45" s="75">
        <v>0</v>
      </c>
      <c r="I45" s="75">
        <v>1381.55249023438</v>
      </c>
      <c r="J45" s="75">
        <v>0</v>
      </c>
      <c r="K45" s="75">
        <v>1617.90795898438</v>
      </c>
      <c r="L45" s="75">
        <v>0</v>
      </c>
      <c r="M45" s="75">
        <v>0</v>
      </c>
      <c r="N45" s="75">
        <v>1.9814653396606399</v>
      </c>
      <c r="O45" s="75">
        <v>0</v>
      </c>
      <c r="P45" s="75">
        <v>260.81903076171801</v>
      </c>
      <c r="Q45" s="75">
        <v>0</v>
      </c>
      <c r="R45" s="75">
        <v>88.251411437988295</v>
      </c>
      <c r="S45" s="75">
        <v>0</v>
      </c>
      <c r="T45" s="75">
        <v>229.06015777587902</v>
      </c>
      <c r="U45" s="75">
        <v>0</v>
      </c>
      <c r="V45" s="75">
        <v>53.908325195312599</v>
      </c>
      <c r="W45" s="75">
        <v>0</v>
      </c>
      <c r="X45" s="75">
        <v>378.00955200195301</v>
      </c>
      <c r="Y45" s="75">
        <v>0</v>
      </c>
      <c r="Z45" s="75">
        <v>71.270397186279297</v>
      </c>
      <c r="AA45" s="75">
        <v>0</v>
      </c>
      <c r="AB45" s="75">
        <v>70.432083129882798</v>
      </c>
      <c r="AC45" s="75">
        <v>0</v>
      </c>
      <c r="AD45" s="75">
        <v>0</v>
      </c>
      <c r="AE45" s="75">
        <v>0</v>
      </c>
      <c r="AF45" s="75">
        <v>200.91780090332</v>
      </c>
      <c r="AG45" s="75">
        <v>0</v>
      </c>
      <c r="AH45" s="75">
        <v>124.31269836425801</v>
      </c>
      <c r="AI45" s="75">
        <v>0</v>
      </c>
      <c r="AJ45" s="75">
        <v>191.03125762939501</v>
      </c>
      <c r="AK45" s="75">
        <v>0</v>
      </c>
      <c r="AL45" s="75">
        <v>138.09982299804702</v>
      </c>
      <c r="AM45" s="75">
        <v>0</v>
      </c>
      <c r="AN45" s="75">
        <v>0</v>
      </c>
      <c r="AO45" s="75">
        <v>0</v>
      </c>
      <c r="AP45" s="75">
        <v>0</v>
      </c>
      <c r="AQ45" s="75">
        <v>0</v>
      </c>
      <c r="AR45" s="75">
        <v>94.029533386230497</v>
      </c>
      <c r="AS45" s="75">
        <v>0</v>
      </c>
      <c r="AT45" s="75">
        <v>221.54305267334001</v>
      </c>
      <c r="AU45" s="75">
        <v>0</v>
      </c>
      <c r="AV45" s="75">
        <v>212.37705230712902</v>
      </c>
      <c r="AW45" s="75">
        <v>0</v>
      </c>
      <c r="AX45" s="75">
        <v>208.68431854248101</v>
      </c>
      <c r="AY45" s="75">
        <v>0</v>
      </c>
      <c r="AZ45" s="75">
        <v>0.22170240804553001</v>
      </c>
      <c r="BA45" s="75">
        <v>1.7597628533840199</v>
      </c>
      <c r="BB45" s="75">
        <v>260.52803039550804</v>
      </c>
      <c r="BC45" s="76">
        <v>0</v>
      </c>
      <c r="BD45" s="76">
        <v>770.19415283203102</v>
      </c>
      <c r="BE45" s="76">
        <v>0</v>
      </c>
      <c r="BF45" s="76">
        <v>441.85981750488304</v>
      </c>
      <c r="BG45" s="76">
        <v>0</v>
      </c>
      <c r="BH45" s="76">
        <v>635.34368896484398</v>
      </c>
      <c r="BI45" s="76">
        <v>0</v>
      </c>
      <c r="BJ45" s="76">
        <v>503.32681274414</v>
      </c>
      <c r="BK45" s="76">
        <v>0</v>
      </c>
      <c r="BL45" s="76">
        <v>632.88418579101608</v>
      </c>
      <c r="BM45" s="76">
        <v>0</v>
      </c>
      <c r="BN45" s="76">
        <v>496.66882324218705</v>
      </c>
      <c r="BO45" s="77">
        <v>0</v>
      </c>
    </row>
    <row r="46" spans="1:67" x14ac:dyDescent="0.2">
      <c r="A46" s="74" t="s">
        <v>8</v>
      </c>
      <c r="B46" s="75">
        <v>0.13700000000000001</v>
      </c>
      <c r="C46" s="75">
        <v>8.0000000000000002E-3</v>
      </c>
      <c r="D46" s="75">
        <v>0</v>
      </c>
      <c r="E46" s="75">
        <v>728.88128662109409</v>
      </c>
      <c r="F46" s="75">
        <v>0</v>
      </c>
      <c r="G46" s="75">
        <v>2650.93725585938</v>
      </c>
      <c r="H46" s="75">
        <v>0</v>
      </c>
      <c r="I46" s="75">
        <v>1436.18127441406</v>
      </c>
      <c r="J46" s="75">
        <v>0</v>
      </c>
      <c r="K46" s="75">
        <v>1633.3751831054701</v>
      </c>
      <c r="L46" s="75">
        <v>0</v>
      </c>
      <c r="M46" s="75">
        <v>0</v>
      </c>
      <c r="N46" s="75">
        <v>2.19623947143555</v>
      </c>
      <c r="O46" s="75">
        <v>0</v>
      </c>
      <c r="P46" s="75">
        <v>238.06682586669902</v>
      </c>
      <c r="Q46" s="75">
        <v>0</v>
      </c>
      <c r="R46" s="75">
        <v>93.260501861572294</v>
      </c>
      <c r="S46" s="75">
        <v>0</v>
      </c>
      <c r="T46" s="75">
        <v>224.88244628906301</v>
      </c>
      <c r="U46" s="75">
        <v>0</v>
      </c>
      <c r="V46" s="75">
        <v>58.529436111450195</v>
      </c>
      <c r="W46" s="75">
        <v>0</v>
      </c>
      <c r="X46" s="75">
        <v>373.33992004394503</v>
      </c>
      <c r="Y46" s="75">
        <v>0</v>
      </c>
      <c r="Z46" s="75">
        <v>71.395107269287095</v>
      </c>
      <c r="AA46" s="75">
        <v>0</v>
      </c>
      <c r="AB46" s="75">
        <v>72.621395111083999</v>
      </c>
      <c r="AC46" s="75">
        <v>0</v>
      </c>
      <c r="AD46" s="75">
        <v>0</v>
      </c>
      <c r="AE46" s="75">
        <v>0</v>
      </c>
      <c r="AF46" s="75">
        <v>222.27744293212902</v>
      </c>
      <c r="AG46" s="75">
        <v>0</v>
      </c>
      <c r="AH46" s="75">
        <v>109.417068481445</v>
      </c>
      <c r="AI46" s="75">
        <v>0</v>
      </c>
      <c r="AJ46" s="75">
        <v>192.555473327637</v>
      </c>
      <c r="AK46" s="75">
        <v>0</v>
      </c>
      <c r="AL46" s="75">
        <v>138.88270568847702</v>
      </c>
      <c r="AM46" s="75">
        <v>0</v>
      </c>
      <c r="AN46" s="75">
        <v>0</v>
      </c>
      <c r="AO46" s="75">
        <v>0</v>
      </c>
      <c r="AP46" s="75">
        <v>0</v>
      </c>
      <c r="AQ46" s="75">
        <v>0</v>
      </c>
      <c r="AR46" s="75">
        <v>98.449722290039006</v>
      </c>
      <c r="AS46" s="75">
        <v>0</v>
      </c>
      <c r="AT46" s="75">
        <v>230.473518371582</v>
      </c>
      <c r="AU46" s="75">
        <v>0</v>
      </c>
      <c r="AV46" s="75">
        <v>222.07653808593702</v>
      </c>
      <c r="AW46" s="75">
        <v>0</v>
      </c>
      <c r="AX46" s="75">
        <v>223.45523834228501</v>
      </c>
      <c r="AY46" s="75">
        <v>0</v>
      </c>
      <c r="AZ46" s="75">
        <v>0.20784601569175701</v>
      </c>
      <c r="BA46" s="75">
        <v>1.49649130273611</v>
      </c>
      <c r="BB46" s="75">
        <v>272.59004211425804</v>
      </c>
      <c r="BC46" s="76">
        <v>0</v>
      </c>
      <c r="BD46" s="76">
        <v>891.85336303710903</v>
      </c>
      <c r="BE46" s="76">
        <v>0</v>
      </c>
      <c r="BF46" s="76">
        <v>469.544921875</v>
      </c>
      <c r="BG46" s="76">
        <v>0</v>
      </c>
      <c r="BH46" s="76">
        <v>618.99310302734307</v>
      </c>
      <c r="BI46" s="76">
        <v>0</v>
      </c>
      <c r="BJ46" s="76">
        <v>502.49542236328102</v>
      </c>
      <c r="BK46" s="76">
        <v>0</v>
      </c>
      <c r="BL46" s="76">
        <v>616.51284790039108</v>
      </c>
      <c r="BM46" s="76">
        <v>0</v>
      </c>
      <c r="BN46" s="76">
        <v>496.12841796875102</v>
      </c>
      <c r="BO46" s="77">
        <v>0</v>
      </c>
    </row>
    <row r="47" spans="1:67" x14ac:dyDescent="0.2">
      <c r="A47" s="74" t="s">
        <v>9</v>
      </c>
      <c r="B47" s="75">
        <v>0.13600000000000001</v>
      </c>
      <c r="C47" s="75">
        <v>2E-3</v>
      </c>
      <c r="D47" s="75">
        <v>0</v>
      </c>
      <c r="E47" s="75">
        <v>698.44921875</v>
      </c>
      <c r="F47" s="75">
        <v>0</v>
      </c>
      <c r="G47" s="75">
        <v>2354.6180419921902</v>
      </c>
      <c r="H47" s="75">
        <v>0</v>
      </c>
      <c r="I47" s="75">
        <v>1371.5238647460901</v>
      </c>
      <c r="J47" s="75">
        <v>0</v>
      </c>
      <c r="K47" s="75">
        <v>1582.2450561523401</v>
      </c>
      <c r="L47" s="75">
        <v>0</v>
      </c>
      <c r="M47" s="75">
        <v>0</v>
      </c>
      <c r="N47" s="75">
        <v>1.7944037914276199</v>
      </c>
      <c r="O47" s="75">
        <v>2.0784601103514402E-2</v>
      </c>
      <c r="P47" s="75">
        <v>249.89324951171901</v>
      </c>
      <c r="Q47" s="75">
        <v>0</v>
      </c>
      <c r="R47" s="75">
        <v>88.272205352783189</v>
      </c>
      <c r="S47" s="75">
        <v>0</v>
      </c>
      <c r="T47" s="75">
        <v>213.49941253662101</v>
      </c>
      <c r="U47" s="75">
        <v>0</v>
      </c>
      <c r="V47" s="75">
        <v>54.774347305297795</v>
      </c>
      <c r="W47" s="75">
        <v>0</v>
      </c>
      <c r="X47" s="75">
        <v>361.88761901855503</v>
      </c>
      <c r="Y47" s="75">
        <v>0</v>
      </c>
      <c r="Z47" s="75">
        <v>68.720817565917997</v>
      </c>
      <c r="AA47" s="75">
        <v>0</v>
      </c>
      <c r="AB47" s="75">
        <v>71.221897125244098</v>
      </c>
      <c r="AC47" s="75">
        <v>0</v>
      </c>
      <c r="AD47" s="75">
        <v>0</v>
      </c>
      <c r="AE47" s="75">
        <v>0</v>
      </c>
      <c r="AF47" s="75">
        <v>210.10459899902401</v>
      </c>
      <c r="AG47" s="75">
        <v>0</v>
      </c>
      <c r="AH47" s="75">
        <v>108.495613098145</v>
      </c>
      <c r="AI47" s="75">
        <v>0</v>
      </c>
      <c r="AJ47" s="75">
        <v>184.44255065918</v>
      </c>
      <c r="AK47" s="75">
        <v>0</v>
      </c>
      <c r="AL47" s="75">
        <v>131.00534057617202</v>
      </c>
      <c r="AM47" s="75">
        <v>0</v>
      </c>
      <c r="AN47" s="75">
        <v>0</v>
      </c>
      <c r="AO47" s="75">
        <v>0</v>
      </c>
      <c r="AP47" s="75">
        <v>0</v>
      </c>
      <c r="AQ47" s="75">
        <v>0</v>
      </c>
      <c r="AR47" s="75">
        <v>98.283447265625</v>
      </c>
      <c r="AS47" s="75">
        <v>0</v>
      </c>
      <c r="AT47" s="75">
        <v>228.187202453613</v>
      </c>
      <c r="AU47" s="75">
        <v>0</v>
      </c>
      <c r="AV47" s="75">
        <v>227.08561706542901</v>
      </c>
      <c r="AW47" s="75">
        <v>0</v>
      </c>
      <c r="AX47" s="75">
        <v>234.24245452880803</v>
      </c>
      <c r="AY47" s="75">
        <v>0</v>
      </c>
      <c r="AZ47" s="75">
        <v>6.92820036783814E-3</v>
      </c>
      <c r="BA47" s="75">
        <v>3.8659358024597199</v>
      </c>
      <c r="BB47" s="75">
        <v>267.21376037597599</v>
      </c>
      <c r="BC47" s="76">
        <v>0</v>
      </c>
      <c r="BD47" s="76">
        <v>678.58258056640602</v>
      </c>
      <c r="BE47" s="76">
        <v>0</v>
      </c>
      <c r="BF47" s="76">
        <v>418.76812744140602</v>
      </c>
      <c r="BG47" s="76">
        <v>0</v>
      </c>
      <c r="BH47" s="76">
        <v>570.77978515625</v>
      </c>
      <c r="BI47" s="76">
        <v>0</v>
      </c>
      <c r="BJ47" s="76">
        <v>485.09873962402304</v>
      </c>
      <c r="BK47" s="76">
        <v>0</v>
      </c>
      <c r="BL47" s="76">
        <v>568.56970214843705</v>
      </c>
      <c r="BM47" s="76">
        <v>0</v>
      </c>
      <c r="BN47" s="76">
        <v>478.98806762695301</v>
      </c>
      <c r="BO47" s="77">
        <v>0</v>
      </c>
    </row>
    <row r="48" spans="1:67" x14ac:dyDescent="0.2">
      <c r="A48" s="74" t="s">
        <v>10</v>
      </c>
      <c r="B48" s="75">
        <v>0.111</v>
      </c>
      <c r="C48" s="75">
        <v>2E-3</v>
      </c>
      <c r="D48" s="75">
        <v>0</v>
      </c>
      <c r="E48" s="75">
        <v>811.79455566406307</v>
      </c>
      <c r="F48" s="75">
        <v>0</v>
      </c>
      <c r="G48" s="75">
        <v>2770.154296875</v>
      </c>
      <c r="H48" s="75">
        <v>0</v>
      </c>
      <c r="I48" s="75">
        <v>1658.4033203125</v>
      </c>
      <c r="J48" s="75">
        <v>0</v>
      </c>
      <c r="K48" s="75">
        <v>2187.7349853515602</v>
      </c>
      <c r="L48" s="75">
        <v>0</v>
      </c>
      <c r="M48" s="75">
        <v>0</v>
      </c>
      <c r="N48" s="75">
        <v>1.90525501966476</v>
      </c>
      <c r="O48" s="75">
        <v>0</v>
      </c>
      <c r="P48" s="75">
        <v>201.11872100830101</v>
      </c>
      <c r="Q48" s="75">
        <v>0</v>
      </c>
      <c r="R48" s="75">
        <v>100.645965576172</v>
      </c>
      <c r="S48" s="75">
        <v>0</v>
      </c>
      <c r="T48" s="75">
        <v>285.52497863769503</v>
      </c>
      <c r="U48" s="75">
        <v>0</v>
      </c>
      <c r="V48" s="75">
        <v>84.759601593017592</v>
      </c>
      <c r="W48" s="75">
        <v>0</v>
      </c>
      <c r="X48" s="75">
        <v>397.65098571777401</v>
      </c>
      <c r="Y48" s="75">
        <v>0</v>
      </c>
      <c r="Z48" s="75">
        <v>72.649108886718693</v>
      </c>
      <c r="AA48" s="75">
        <v>0</v>
      </c>
      <c r="AB48" s="75">
        <v>73.660625457763601</v>
      </c>
      <c r="AC48" s="75">
        <v>0</v>
      </c>
      <c r="AD48" s="75">
        <v>0</v>
      </c>
      <c r="AE48" s="75">
        <v>0</v>
      </c>
      <c r="AF48" s="75">
        <v>363.86216735839804</v>
      </c>
      <c r="AG48" s="75">
        <v>0</v>
      </c>
      <c r="AH48" s="75">
        <v>85.438564300537095</v>
      </c>
      <c r="AI48" s="75">
        <v>0</v>
      </c>
      <c r="AJ48" s="75">
        <v>198.99868774414</v>
      </c>
      <c r="AK48" s="75">
        <v>0</v>
      </c>
      <c r="AL48" s="75">
        <v>140.379188537598</v>
      </c>
      <c r="AM48" s="75">
        <v>0</v>
      </c>
      <c r="AN48" s="75">
        <v>0</v>
      </c>
      <c r="AO48" s="75">
        <v>0</v>
      </c>
      <c r="AP48" s="75">
        <v>0</v>
      </c>
      <c r="AQ48" s="75">
        <v>0</v>
      </c>
      <c r="AR48" s="75">
        <v>111.25996780395501</v>
      </c>
      <c r="AS48" s="75">
        <v>0</v>
      </c>
      <c r="AT48" s="75">
        <v>272.02192687988304</v>
      </c>
      <c r="AU48" s="75">
        <v>0</v>
      </c>
      <c r="AV48" s="75">
        <v>254.28572845459001</v>
      </c>
      <c r="AW48" s="75">
        <v>0</v>
      </c>
      <c r="AX48" s="75">
        <v>267.19297790527304</v>
      </c>
      <c r="AY48" s="75">
        <v>0</v>
      </c>
      <c r="AZ48" s="75">
        <v>10.4823671579361</v>
      </c>
      <c r="BA48" s="75">
        <v>5.5425602942705203E-2</v>
      </c>
      <c r="BB48" s="75">
        <v>280.57824707031301</v>
      </c>
      <c r="BC48" s="76">
        <v>0</v>
      </c>
      <c r="BD48" s="76">
        <v>906.20166015625102</v>
      </c>
      <c r="BE48" s="76">
        <v>0</v>
      </c>
      <c r="BF48" s="76">
        <v>595.76287841796898</v>
      </c>
      <c r="BG48" s="76">
        <v>0</v>
      </c>
      <c r="BH48" s="76">
        <v>659.91107177734398</v>
      </c>
      <c r="BI48" s="76">
        <v>0</v>
      </c>
      <c r="BJ48" s="76">
        <v>700.16390991210903</v>
      </c>
      <c r="BK48" s="76">
        <v>0</v>
      </c>
      <c r="BL48" s="76">
        <v>657.55551147460903</v>
      </c>
      <c r="BM48" s="76">
        <v>0</v>
      </c>
      <c r="BN48" s="76">
        <v>692.88238525390705</v>
      </c>
      <c r="BO48" s="77">
        <v>0</v>
      </c>
    </row>
    <row r="49" spans="1:67" x14ac:dyDescent="0.2">
      <c r="A49" s="74" t="s">
        <v>11</v>
      </c>
      <c r="B49" s="75">
        <v>0.10700000000000001</v>
      </c>
      <c r="C49" s="75">
        <v>2E-3</v>
      </c>
      <c r="D49" s="75">
        <v>0</v>
      </c>
      <c r="E49" s="75">
        <v>916.79144287109409</v>
      </c>
      <c r="F49" s="75">
        <v>0</v>
      </c>
      <c r="G49" s="75">
        <v>3206.99462890625</v>
      </c>
      <c r="H49" s="75">
        <v>0</v>
      </c>
      <c r="I49" s="75">
        <v>2020.5750122070401</v>
      </c>
      <c r="J49" s="75">
        <v>0</v>
      </c>
      <c r="K49" s="75">
        <v>2396.2740478515702</v>
      </c>
      <c r="L49" s="75">
        <v>0</v>
      </c>
      <c r="M49" s="75">
        <v>0</v>
      </c>
      <c r="N49" s="75">
        <v>1.65583992004395</v>
      </c>
      <c r="O49" s="75">
        <v>1.3856400735676301E-2</v>
      </c>
      <c r="P49" s="75">
        <v>461.2587890625</v>
      </c>
      <c r="Q49" s="75">
        <v>0</v>
      </c>
      <c r="R49" s="75">
        <v>178.08245849609401</v>
      </c>
      <c r="S49" s="75">
        <v>0</v>
      </c>
      <c r="T49" s="75">
        <v>368.49018859863304</v>
      </c>
      <c r="U49" s="75">
        <v>0</v>
      </c>
      <c r="V49" s="75">
        <v>122.81620407104501</v>
      </c>
      <c r="W49" s="75">
        <v>0</v>
      </c>
      <c r="X49" s="75">
        <v>450.70712280273403</v>
      </c>
      <c r="Y49" s="75">
        <v>0</v>
      </c>
      <c r="Z49" s="75">
        <v>72.967803955078097</v>
      </c>
      <c r="AA49" s="75">
        <v>0</v>
      </c>
      <c r="AB49" s="75">
        <v>73.168724060058594</v>
      </c>
      <c r="AC49" s="75">
        <v>0</v>
      </c>
      <c r="AD49" s="75">
        <v>0</v>
      </c>
      <c r="AE49" s="75">
        <v>0</v>
      </c>
      <c r="AF49" s="75">
        <v>471.94207763671801</v>
      </c>
      <c r="AG49" s="75">
        <v>0</v>
      </c>
      <c r="AH49" s="75">
        <v>120.557613372803</v>
      </c>
      <c r="AI49" s="75">
        <v>0</v>
      </c>
      <c r="AJ49" s="75">
        <v>205.75369262695301</v>
      </c>
      <c r="AK49" s="75">
        <v>0</v>
      </c>
      <c r="AL49" s="75">
        <v>148.69303131103501</v>
      </c>
      <c r="AM49" s="75">
        <v>0</v>
      </c>
      <c r="AN49" s="75">
        <v>0</v>
      </c>
      <c r="AO49" s="75">
        <v>0</v>
      </c>
      <c r="AP49" s="75">
        <v>0</v>
      </c>
      <c r="AQ49" s="75">
        <v>0</v>
      </c>
      <c r="AR49" s="75">
        <v>117.883327484131</v>
      </c>
      <c r="AS49" s="75">
        <v>0</v>
      </c>
      <c r="AT49" s="75">
        <v>301.20352172851602</v>
      </c>
      <c r="AU49" s="75">
        <v>0</v>
      </c>
      <c r="AV49" s="75">
        <v>266.38236999511702</v>
      </c>
      <c r="AW49" s="75">
        <v>0</v>
      </c>
      <c r="AX49" s="75">
        <v>292.12063598632801</v>
      </c>
      <c r="AY49" s="75">
        <v>0</v>
      </c>
      <c r="AZ49" s="75">
        <v>63.067407608032198</v>
      </c>
      <c r="BA49" s="75">
        <v>0</v>
      </c>
      <c r="BB49" s="75">
        <v>391.21467590332003</v>
      </c>
      <c r="BC49" s="76">
        <v>0</v>
      </c>
      <c r="BD49" s="76">
        <v>987.03991699218705</v>
      </c>
      <c r="BE49" s="76">
        <v>0</v>
      </c>
      <c r="BF49" s="76">
        <v>635.80096435546898</v>
      </c>
      <c r="BG49" s="76">
        <v>0</v>
      </c>
      <c r="BH49" s="76">
        <v>682.92657470703102</v>
      </c>
      <c r="BI49" s="76">
        <v>0</v>
      </c>
      <c r="BJ49" s="76">
        <v>718.91854858398506</v>
      </c>
      <c r="BK49" s="76">
        <v>0</v>
      </c>
      <c r="BL49" s="76">
        <v>680.64718627929699</v>
      </c>
      <c r="BM49" s="76">
        <v>0</v>
      </c>
      <c r="BN49" s="76">
        <v>711.53308105468807</v>
      </c>
      <c r="BO49" s="77">
        <v>0</v>
      </c>
    </row>
    <row r="50" spans="1:67" x14ac:dyDescent="0.2">
      <c r="A50" s="74" t="s">
        <v>12</v>
      </c>
      <c r="B50" s="75">
        <v>0.10400000000000001</v>
      </c>
      <c r="C50" s="75">
        <v>0</v>
      </c>
      <c r="D50" s="75">
        <v>0</v>
      </c>
      <c r="E50" s="75">
        <v>1018.4454650878901</v>
      </c>
      <c r="F50" s="75">
        <v>0</v>
      </c>
      <c r="G50" s="75">
        <v>3200.01440429688</v>
      </c>
      <c r="H50" s="75">
        <v>0</v>
      </c>
      <c r="I50" s="75">
        <v>2234.51782226563</v>
      </c>
      <c r="J50" s="75">
        <v>0</v>
      </c>
      <c r="K50" s="75">
        <v>2457.1556396484302</v>
      </c>
      <c r="L50" s="75">
        <v>0</v>
      </c>
      <c r="M50" s="75">
        <v>0</v>
      </c>
      <c r="N50" s="75">
        <v>2.0230345129966798</v>
      </c>
      <c r="O50" s="75">
        <v>6.92820036783814E-3</v>
      </c>
      <c r="P50" s="75">
        <v>463.66981506347702</v>
      </c>
      <c r="Q50" s="75">
        <v>0</v>
      </c>
      <c r="R50" s="75">
        <v>264.59488677978499</v>
      </c>
      <c r="S50" s="75">
        <v>0</v>
      </c>
      <c r="T50" s="75">
        <v>451.88491821289</v>
      </c>
      <c r="U50" s="75">
        <v>0</v>
      </c>
      <c r="V50" s="75">
        <v>123.02405166626001</v>
      </c>
      <c r="W50" s="75">
        <v>0</v>
      </c>
      <c r="X50" s="75">
        <v>466.05311584472702</v>
      </c>
      <c r="Y50" s="75">
        <v>0</v>
      </c>
      <c r="Z50" s="75">
        <v>72.836170196533203</v>
      </c>
      <c r="AA50" s="75">
        <v>0</v>
      </c>
      <c r="AB50" s="75">
        <v>70.639930725097599</v>
      </c>
      <c r="AC50" s="75">
        <v>0</v>
      </c>
      <c r="AD50" s="75">
        <v>0</v>
      </c>
      <c r="AE50" s="75">
        <v>0</v>
      </c>
      <c r="AF50" s="75">
        <v>547.09918212890602</v>
      </c>
      <c r="AG50" s="75">
        <v>0</v>
      </c>
      <c r="AH50" s="75">
        <v>125.87847518920901</v>
      </c>
      <c r="AI50" s="75">
        <v>0</v>
      </c>
      <c r="AJ50" s="75">
        <v>214.48322296142601</v>
      </c>
      <c r="AK50" s="75">
        <v>0</v>
      </c>
      <c r="AL50" s="75">
        <v>158.64885711669902</v>
      </c>
      <c r="AM50" s="75">
        <v>0</v>
      </c>
      <c r="AN50" s="75">
        <v>0</v>
      </c>
      <c r="AO50" s="75">
        <v>0</v>
      </c>
      <c r="AP50" s="75">
        <v>0</v>
      </c>
      <c r="AQ50" s="75">
        <v>0</v>
      </c>
      <c r="AR50" s="75">
        <v>117.66855239868201</v>
      </c>
      <c r="AS50" s="75">
        <v>0</v>
      </c>
      <c r="AT50" s="75">
        <v>309.358001708985</v>
      </c>
      <c r="AU50" s="75">
        <v>0</v>
      </c>
      <c r="AV50" s="75">
        <v>285.19937133789102</v>
      </c>
      <c r="AW50" s="75">
        <v>0</v>
      </c>
      <c r="AX50" s="75">
        <v>297.01194763183599</v>
      </c>
      <c r="AY50" s="75">
        <v>0</v>
      </c>
      <c r="AZ50" s="75">
        <v>58.418584823608398</v>
      </c>
      <c r="BA50" s="75">
        <v>0</v>
      </c>
      <c r="BB50" s="75">
        <v>467.61886596679705</v>
      </c>
      <c r="BC50" s="76">
        <v>0</v>
      </c>
      <c r="BD50" s="76">
        <v>952.01092529296909</v>
      </c>
      <c r="BE50" s="76">
        <v>0</v>
      </c>
      <c r="BF50" s="76">
        <v>672.98455810546807</v>
      </c>
      <c r="BG50" s="76">
        <v>0</v>
      </c>
      <c r="BH50" s="76">
        <v>685.82254028320301</v>
      </c>
      <c r="BI50" s="76">
        <v>0</v>
      </c>
      <c r="BJ50" s="76">
        <v>706.37850952148403</v>
      </c>
      <c r="BK50" s="76">
        <v>0</v>
      </c>
      <c r="BL50" s="76">
        <v>683.79949951171898</v>
      </c>
      <c r="BM50" s="76">
        <v>0</v>
      </c>
      <c r="BN50" s="76">
        <v>698.66049194335903</v>
      </c>
      <c r="BO50" s="77">
        <v>0</v>
      </c>
    </row>
    <row r="51" spans="1:67" x14ac:dyDescent="0.2">
      <c r="A51" s="74" t="s">
        <v>13</v>
      </c>
      <c r="B51" s="75">
        <v>0.10200000000000001</v>
      </c>
      <c r="C51" s="75">
        <v>0</v>
      </c>
      <c r="D51" s="75">
        <v>0</v>
      </c>
      <c r="E51" s="75">
        <v>1073.1089477539101</v>
      </c>
      <c r="F51" s="75">
        <v>0</v>
      </c>
      <c r="G51" s="75">
        <v>3020.07177734375</v>
      </c>
      <c r="H51" s="75">
        <v>0</v>
      </c>
      <c r="I51" s="75">
        <v>2278.8929443359402</v>
      </c>
      <c r="J51" s="75">
        <v>0</v>
      </c>
      <c r="K51" s="75">
        <v>2523.0252685546902</v>
      </c>
      <c r="L51" s="75">
        <v>0</v>
      </c>
      <c r="M51" s="75">
        <v>0</v>
      </c>
      <c r="N51" s="75">
        <v>2.5565057992935198</v>
      </c>
      <c r="O51" s="75">
        <v>1.3856400735676301E-2</v>
      </c>
      <c r="P51" s="75">
        <v>482.52143859863304</v>
      </c>
      <c r="Q51" s="75">
        <v>0</v>
      </c>
      <c r="R51" s="75">
        <v>317.63720703125</v>
      </c>
      <c r="S51" s="75">
        <v>0</v>
      </c>
      <c r="T51" s="75">
        <v>471.86584472656301</v>
      </c>
      <c r="U51" s="75">
        <v>0</v>
      </c>
      <c r="V51" s="75">
        <v>126.31494140625</v>
      </c>
      <c r="W51" s="75">
        <v>0</v>
      </c>
      <c r="X51" s="75">
        <v>530.45074462890602</v>
      </c>
      <c r="Y51" s="75">
        <v>0</v>
      </c>
      <c r="Z51" s="75">
        <v>73.265716552734403</v>
      </c>
      <c r="AA51" s="75">
        <v>0</v>
      </c>
      <c r="AB51" s="75">
        <v>72.330410003662095</v>
      </c>
      <c r="AC51" s="75">
        <v>0</v>
      </c>
      <c r="AD51" s="75">
        <v>0</v>
      </c>
      <c r="AE51" s="75">
        <v>0</v>
      </c>
      <c r="AF51" s="75">
        <v>645.52120971679699</v>
      </c>
      <c r="AG51" s="75">
        <v>0</v>
      </c>
      <c r="AH51" s="75">
        <v>123.12104797363301</v>
      </c>
      <c r="AI51" s="75">
        <v>0</v>
      </c>
      <c r="AJ51" s="75">
        <v>233.87525939941401</v>
      </c>
      <c r="AK51" s="75">
        <v>0</v>
      </c>
      <c r="AL51" s="75">
        <v>165.96504211425801</v>
      </c>
      <c r="AM51" s="75">
        <v>0</v>
      </c>
      <c r="AN51" s="75">
        <v>0</v>
      </c>
      <c r="AO51" s="75">
        <v>0</v>
      </c>
      <c r="AP51" s="75">
        <v>0</v>
      </c>
      <c r="AQ51" s="75">
        <v>0</v>
      </c>
      <c r="AR51" s="75">
        <v>125.12329483032201</v>
      </c>
      <c r="AS51" s="75">
        <v>0</v>
      </c>
      <c r="AT51" s="75">
        <v>311.09004211425804</v>
      </c>
      <c r="AU51" s="75">
        <v>0</v>
      </c>
      <c r="AV51" s="75">
        <v>296.610107421875</v>
      </c>
      <c r="AW51" s="75">
        <v>0</v>
      </c>
      <c r="AX51" s="75">
        <v>300.17813110351602</v>
      </c>
      <c r="AY51" s="75">
        <v>0</v>
      </c>
      <c r="AZ51" s="75">
        <v>64.681676864624009</v>
      </c>
      <c r="BA51" s="75">
        <v>0</v>
      </c>
      <c r="BB51" s="75">
        <v>453.08351135253901</v>
      </c>
      <c r="BC51" s="76">
        <v>0</v>
      </c>
      <c r="BD51" s="76">
        <v>904.96154785156205</v>
      </c>
      <c r="BE51" s="76">
        <v>0</v>
      </c>
      <c r="BF51" s="76">
        <v>606.93115234375</v>
      </c>
      <c r="BG51" s="76">
        <v>0</v>
      </c>
      <c r="BH51" s="76">
        <v>603.26611328125</v>
      </c>
      <c r="BI51" s="76">
        <v>0</v>
      </c>
      <c r="BJ51" s="76">
        <v>689.78546142578102</v>
      </c>
      <c r="BK51" s="76">
        <v>0</v>
      </c>
      <c r="BL51" s="76">
        <v>601.51327514648403</v>
      </c>
      <c r="BM51" s="76">
        <v>0</v>
      </c>
      <c r="BN51" s="76">
        <v>681.86654663085903</v>
      </c>
      <c r="BO51" s="77">
        <v>0</v>
      </c>
    </row>
    <row r="52" spans="1:67" x14ac:dyDescent="0.2">
      <c r="A52" s="74" t="s">
        <v>14</v>
      </c>
      <c r="B52" s="75">
        <v>0.126</v>
      </c>
      <c r="C52" s="75">
        <v>2E-3</v>
      </c>
      <c r="D52" s="75">
        <v>0</v>
      </c>
      <c r="E52" s="75">
        <v>1060.2571411132801</v>
      </c>
      <c r="F52" s="75">
        <v>0</v>
      </c>
      <c r="G52" s="75">
        <v>2647.12670898438</v>
      </c>
      <c r="H52" s="75">
        <v>0</v>
      </c>
      <c r="I52" s="75">
        <v>2138.2850341796902</v>
      </c>
      <c r="J52" s="75">
        <v>0</v>
      </c>
      <c r="K52" s="75">
        <v>2088.5233154296902</v>
      </c>
      <c r="L52" s="75">
        <v>0</v>
      </c>
      <c r="M52" s="75">
        <v>0</v>
      </c>
      <c r="N52" s="75">
        <v>2.5426495075225799</v>
      </c>
      <c r="O52" s="75">
        <v>6.92820036783814E-3</v>
      </c>
      <c r="P52" s="75">
        <v>495.32473754882801</v>
      </c>
      <c r="Q52" s="75">
        <v>0</v>
      </c>
      <c r="R52" s="75">
        <v>270.51156616210903</v>
      </c>
      <c r="S52" s="75">
        <v>0</v>
      </c>
      <c r="T52" s="75">
        <v>431.88323974609403</v>
      </c>
      <c r="U52" s="75">
        <v>0</v>
      </c>
      <c r="V52" s="75">
        <v>125.13715362548801</v>
      </c>
      <c r="W52" s="75">
        <v>0</v>
      </c>
      <c r="X52" s="75">
        <v>547.14767456054699</v>
      </c>
      <c r="Y52" s="75">
        <v>0</v>
      </c>
      <c r="Z52" s="75">
        <v>74.679073333740192</v>
      </c>
      <c r="AA52" s="75">
        <v>0</v>
      </c>
      <c r="AB52" s="75">
        <v>70.813133239746094</v>
      </c>
      <c r="AC52" s="75">
        <v>0</v>
      </c>
      <c r="AD52" s="75">
        <v>0</v>
      </c>
      <c r="AE52" s="75">
        <v>0</v>
      </c>
      <c r="AF52" s="75">
        <v>560.60916137695301</v>
      </c>
      <c r="AG52" s="75">
        <v>0</v>
      </c>
      <c r="AH52" s="75">
        <v>146.62843322753901</v>
      </c>
      <c r="AI52" s="75">
        <v>0</v>
      </c>
      <c r="AJ52" s="75">
        <v>253.83539581298902</v>
      </c>
      <c r="AK52" s="75">
        <v>0</v>
      </c>
      <c r="AL52" s="75">
        <v>168.05735015869101</v>
      </c>
      <c r="AM52" s="75">
        <v>0</v>
      </c>
      <c r="AN52" s="75">
        <v>0</v>
      </c>
      <c r="AO52" s="75">
        <v>0</v>
      </c>
      <c r="AP52" s="75">
        <v>0</v>
      </c>
      <c r="AQ52" s="75">
        <v>0</v>
      </c>
      <c r="AR52" s="75">
        <v>128.86452484130902</v>
      </c>
      <c r="AS52" s="75">
        <v>0</v>
      </c>
      <c r="AT52" s="75">
        <v>320.48468017578199</v>
      </c>
      <c r="AU52" s="75">
        <v>0</v>
      </c>
      <c r="AV52" s="75">
        <v>303.9609375</v>
      </c>
      <c r="AW52" s="75">
        <v>0</v>
      </c>
      <c r="AX52" s="75">
        <v>314.34631347656301</v>
      </c>
      <c r="AY52" s="75">
        <v>0</v>
      </c>
      <c r="AZ52" s="75">
        <v>57.504062652587898</v>
      </c>
      <c r="BA52" s="75">
        <v>0</v>
      </c>
      <c r="BB52" s="75">
        <v>464.81297302246003</v>
      </c>
      <c r="BC52" s="76">
        <v>0</v>
      </c>
      <c r="BD52" s="76">
        <v>720.09634399414108</v>
      </c>
      <c r="BE52" s="76">
        <v>0</v>
      </c>
      <c r="BF52" s="76">
        <v>478.06658935546903</v>
      </c>
      <c r="BG52" s="76">
        <v>0</v>
      </c>
      <c r="BH52" s="76">
        <v>499.14913940429705</v>
      </c>
      <c r="BI52" s="76">
        <v>0</v>
      </c>
      <c r="BJ52" s="76">
        <v>498.49786376953102</v>
      </c>
      <c r="BK52" s="76">
        <v>0</v>
      </c>
      <c r="BL52" s="76">
        <v>497.79811096191401</v>
      </c>
      <c r="BM52" s="76">
        <v>0</v>
      </c>
      <c r="BN52" s="76">
        <v>491.81907653808605</v>
      </c>
      <c r="BO52" s="77">
        <v>0</v>
      </c>
    </row>
    <row r="53" spans="1:67" x14ac:dyDescent="0.2">
      <c r="A53" s="74" t="s">
        <v>15</v>
      </c>
      <c r="B53" s="75">
        <v>0.10500000000000001</v>
      </c>
      <c r="C53" s="75">
        <v>0</v>
      </c>
      <c r="D53" s="75">
        <v>0</v>
      </c>
      <c r="E53" s="75">
        <v>1048.0807495117201</v>
      </c>
      <c r="F53" s="75">
        <v>0</v>
      </c>
      <c r="G53" s="75">
        <v>2345.85400390625</v>
      </c>
      <c r="H53" s="75">
        <v>0</v>
      </c>
      <c r="I53" s="75">
        <v>2157.19897460937</v>
      </c>
      <c r="J53" s="75">
        <v>0</v>
      </c>
      <c r="K53" s="75">
        <v>2487.2412109375</v>
      </c>
      <c r="L53" s="75">
        <v>0</v>
      </c>
      <c r="M53" s="75">
        <v>0</v>
      </c>
      <c r="N53" s="75">
        <v>2.5703621506690997</v>
      </c>
      <c r="O53" s="75">
        <v>6.92820036783814E-3</v>
      </c>
      <c r="P53" s="75">
        <v>461.32116699218801</v>
      </c>
      <c r="Q53" s="75">
        <v>0</v>
      </c>
      <c r="R53" s="75">
        <v>260.32019042968801</v>
      </c>
      <c r="S53" s="75">
        <v>0</v>
      </c>
      <c r="T53" s="75">
        <v>413.82139587402401</v>
      </c>
      <c r="U53" s="75">
        <v>0</v>
      </c>
      <c r="V53" s="75">
        <v>134.220024108887</v>
      </c>
      <c r="W53" s="75">
        <v>0</v>
      </c>
      <c r="X53" s="75">
        <v>568.46575927734307</v>
      </c>
      <c r="Y53" s="75">
        <v>0</v>
      </c>
      <c r="Z53" s="75">
        <v>70.605285644531193</v>
      </c>
      <c r="AA53" s="75">
        <v>0</v>
      </c>
      <c r="AB53" s="75">
        <v>70.044105529785199</v>
      </c>
      <c r="AC53" s="75">
        <v>0</v>
      </c>
      <c r="AD53" s="75">
        <v>0</v>
      </c>
      <c r="AE53" s="75">
        <v>0</v>
      </c>
      <c r="AF53" s="75">
        <v>581.84411621093705</v>
      </c>
      <c r="AG53" s="75">
        <v>0</v>
      </c>
      <c r="AH53" s="75">
        <v>145.74161529541001</v>
      </c>
      <c r="AI53" s="75">
        <v>0</v>
      </c>
      <c r="AJ53" s="75">
        <v>260.39640808105503</v>
      </c>
      <c r="AK53" s="75">
        <v>0</v>
      </c>
      <c r="AL53" s="75">
        <v>171.306678771973</v>
      </c>
      <c r="AM53" s="75">
        <v>0</v>
      </c>
      <c r="AN53" s="75">
        <v>0</v>
      </c>
      <c r="AO53" s="75">
        <v>0</v>
      </c>
      <c r="AP53" s="75">
        <v>0</v>
      </c>
      <c r="AQ53" s="75">
        <v>0</v>
      </c>
      <c r="AR53" s="75">
        <v>128.62896728515599</v>
      </c>
      <c r="AS53" s="75">
        <v>0</v>
      </c>
      <c r="AT53" s="75">
        <v>319.54246520996003</v>
      </c>
      <c r="AU53" s="75">
        <v>0</v>
      </c>
      <c r="AV53" s="75">
        <v>307.95158386230503</v>
      </c>
      <c r="AW53" s="75">
        <v>0</v>
      </c>
      <c r="AX53" s="75">
        <v>319.22375488281199</v>
      </c>
      <c r="AY53" s="75">
        <v>0</v>
      </c>
      <c r="AZ53" s="75">
        <v>34.654857635498004</v>
      </c>
      <c r="BA53" s="75">
        <v>0</v>
      </c>
      <c r="BB53" s="75">
        <v>390.07151794433599</v>
      </c>
      <c r="BC53" s="76">
        <v>0</v>
      </c>
      <c r="BD53" s="76">
        <v>842.09503173828102</v>
      </c>
      <c r="BE53" s="76">
        <v>0</v>
      </c>
      <c r="BF53" s="76">
        <v>578.20681762695403</v>
      </c>
      <c r="BG53" s="76">
        <v>0</v>
      </c>
      <c r="BH53" s="76">
        <v>298.26593780517601</v>
      </c>
      <c r="BI53" s="76">
        <v>0</v>
      </c>
      <c r="BJ53" s="76">
        <v>689.37670898437602</v>
      </c>
      <c r="BK53" s="76">
        <v>0</v>
      </c>
      <c r="BL53" s="76">
        <v>296.81104278564402</v>
      </c>
      <c r="BM53" s="76">
        <v>0</v>
      </c>
      <c r="BN53" s="76">
        <v>681.36080932617199</v>
      </c>
      <c r="BO53" s="77">
        <v>0</v>
      </c>
    </row>
    <row r="54" spans="1:67" x14ac:dyDescent="0.2">
      <c r="A54" s="74" t="s">
        <v>16</v>
      </c>
      <c r="B54" s="75">
        <v>0.10200000000000001</v>
      </c>
      <c r="C54" s="75">
        <v>0</v>
      </c>
      <c r="D54" s="75">
        <v>0</v>
      </c>
      <c r="E54" s="75">
        <v>1084.8522338867201</v>
      </c>
      <c r="F54" s="75">
        <v>0</v>
      </c>
      <c r="G54" s="75">
        <v>2835.5391845703102</v>
      </c>
      <c r="H54" s="75">
        <v>0</v>
      </c>
      <c r="I54" s="75">
        <v>2158.0997314453102</v>
      </c>
      <c r="J54" s="75">
        <v>0</v>
      </c>
      <c r="K54" s="75">
        <v>2453.1025390625</v>
      </c>
      <c r="L54" s="75">
        <v>0</v>
      </c>
      <c r="M54" s="75">
        <v>0</v>
      </c>
      <c r="N54" s="75">
        <v>1.8151885271072399</v>
      </c>
      <c r="O54" s="75">
        <v>1.3856400735676301E-2</v>
      </c>
      <c r="P54" s="75">
        <v>521.03532409668003</v>
      </c>
      <c r="Q54" s="75">
        <v>0</v>
      </c>
      <c r="R54" s="75">
        <v>251.34817504882801</v>
      </c>
      <c r="S54" s="75">
        <v>0</v>
      </c>
      <c r="T54" s="75">
        <v>451.51773071289102</v>
      </c>
      <c r="U54" s="75">
        <v>0</v>
      </c>
      <c r="V54" s="75">
        <v>137.53863525390599</v>
      </c>
      <c r="W54" s="75">
        <v>0</v>
      </c>
      <c r="X54" s="75">
        <v>533.72085571289108</v>
      </c>
      <c r="Y54" s="75">
        <v>0</v>
      </c>
      <c r="Z54" s="75">
        <v>69.2542915344238</v>
      </c>
      <c r="AA54" s="75">
        <v>0</v>
      </c>
      <c r="AB54" s="75">
        <v>69.046443939208999</v>
      </c>
      <c r="AC54" s="75">
        <v>0</v>
      </c>
      <c r="AD54" s="75">
        <v>0</v>
      </c>
      <c r="AE54" s="75">
        <v>0</v>
      </c>
      <c r="AF54" s="75">
        <v>595.22943115234398</v>
      </c>
      <c r="AG54" s="75">
        <v>0</v>
      </c>
      <c r="AH54" s="75">
        <v>148.31198120117202</v>
      </c>
      <c r="AI54" s="75">
        <v>0</v>
      </c>
      <c r="AJ54" s="75">
        <v>256.93231201171903</v>
      </c>
      <c r="AK54" s="75">
        <v>0</v>
      </c>
      <c r="AL54" s="75">
        <v>175.609092712402</v>
      </c>
      <c r="AM54" s="75">
        <v>0</v>
      </c>
      <c r="AN54" s="75">
        <v>0</v>
      </c>
      <c r="AO54" s="75">
        <v>0</v>
      </c>
      <c r="AP54" s="75">
        <v>0</v>
      </c>
      <c r="AQ54" s="75">
        <v>0</v>
      </c>
      <c r="AR54" s="75">
        <v>128.54582595825201</v>
      </c>
      <c r="AS54" s="75">
        <v>0</v>
      </c>
      <c r="AT54" s="75">
        <v>307.13404846191401</v>
      </c>
      <c r="AU54" s="75">
        <v>0</v>
      </c>
      <c r="AV54" s="75">
        <v>299.24282836914102</v>
      </c>
      <c r="AW54" s="75">
        <v>0</v>
      </c>
      <c r="AX54" s="75">
        <v>291.92665100097599</v>
      </c>
      <c r="AY54" s="75">
        <v>0</v>
      </c>
      <c r="AZ54" s="75">
        <v>78.510364532470803</v>
      </c>
      <c r="BA54" s="75">
        <v>0</v>
      </c>
      <c r="BB54" s="75">
        <v>442.23394775390602</v>
      </c>
      <c r="BC54" s="76">
        <v>0</v>
      </c>
      <c r="BD54" s="76">
        <v>793.90936279296909</v>
      </c>
      <c r="BE54" s="76">
        <v>0</v>
      </c>
      <c r="BF54" s="76">
        <v>551.31848144531307</v>
      </c>
      <c r="BG54" s="76">
        <v>0</v>
      </c>
      <c r="BH54" s="76">
        <v>540.37190246582099</v>
      </c>
      <c r="BI54" s="76">
        <v>0</v>
      </c>
      <c r="BJ54" s="76">
        <v>671.02392578125102</v>
      </c>
      <c r="BK54" s="76">
        <v>0</v>
      </c>
      <c r="BL54" s="76">
        <v>538.30729675293003</v>
      </c>
      <c r="BM54" s="76">
        <v>0</v>
      </c>
      <c r="BN54" s="76">
        <v>662.98718261718807</v>
      </c>
      <c r="BO54" s="77">
        <v>0</v>
      </c>
    </row>
    <row r="55" spans="1:67" x14ac:dyDescent="0.2">
      <c r="A55" s="74" t="s">
        <v>17</v>
      </c>
      <c r="B55" s="75">
        <v>0.12100000000000001</v>
      </c>
      <c r="C55" s="75">
        <v>2E-3</v>
      </c>
      <c r="D55" s="75">
        <v>0</v>
      </c>
      <c r="E55" s="75">
        <v>1082.4619750976601</v>
      </c>
      <c r="F55" s="75">
        <v>0</v>
      </c>
      <c r="G55" s="75">
        <v>2686.28833007812</v>
      </c>
      <c r="H55" s="75">
        <v>0</v>
      </c>
      <c r="I55" s="75">
        <v>2018.7737426757801</v>
      </c>
      <c r="J55" s="75">
        <v>0</v>
      </c>
      <c r="K55" s="75">
        <v>2420.5052490234402</v>
      </c>
      <c r="L55" s="75">
        <v>0</v>
      </c>
      <c r="M55" s="75">
        <v>0</v>
      </c>
      <c r="N55" s="75">
        <v>2.4387264847755401</v>
      </c>
      <c r="O55" s="75">
        <v>1.3856400735676301E-2</v>
      </c>
      <c r="P55" s="75">
        <v>487.70373535156301</v>
      </c>
      <c r="Q55" s="75">
        <v>0</v>
      </c>
      <c r="R55" s="75">
        <v>217.309928894043</v>
      </c>
      <c r="S55" s="75">
        <v>0</v>
      </c>
      <c r="T55" s="75">
        <v>448.96124267578102</v>
      </c>
      <c r="U55" s="75">
        <v>0</v>
      </c>
      <c r="V55" s="75">
        <v>127.88071441650401</v>
      </c>
      <c r="W55" s="75">
        <v>0</v>
      </c>
      <c r="X55" s="75">
        <v>540.26800537109398</v>
      </c>
      <c r="Y55" s="75">
        <v>0</v>
      </c>
      <c r="Z55" s="75">
        <v>69.344356536865192</v>
      </c>
      <c r="AA55" s="75">
        <v>0</v>
      </c>
      <c r="AB55" s="75">
        <v>70.161888122558594</v>
      </c>
      <c r="AC55" s="75">
        <v>0</v>
      </c>
      <c r="AD55" s="75">
        <v>0</v>
      </c>
      <c r="AE55" s="75">
        <v>6.5402207374572798</v>
      </c>
      <c r="AF55" s="75">
        <v>583.40988159179699</v>
      </c>
      <c r="AG55" s="75">
        <v>0</v>
      </c>
      <c r="AH55" s="75">
        <v>150.28652191162101</v>
      </c>
      <c r="AI55" s="75">
        <v>0</v>
      </c>
      <c r="AJ55" s="75">
        <v>255.59516143798902</v>
      </c>
      <c r="AK55" s="75">
        <v>0</v>
      </c>
      <c r="AL55" s="75">
        <v>178.255668640137</v>
      </c>
      <c r="AM55" s="75">
        <v>0</v>
      </c>
      <c r="AN55" s="75">
        <v>0</v>
      </c>
      <c r="AO55" s="75">
        <v>0</v>
      </c>
      <c r="AP55" s="75">
        <v>0</v>
      </c>
      <c r="AQ55" s="75">
        <v>0</v>
      </c>
      <c r="AR55" s="75">
        <v>127.160182952881</v>
      </c>
      <c r="AS55" s="75">
        <v>0</v>
      </c>
      <c r="AT55" s="75">
        <v>320.99044799804699</v>
      </c>
      <c r="AU55" s="75">
        <v>0</v>
      </c>
      <c r="AV55" s="75">
        <v>306.78071594238304</v>
      </c>
      <c r="AW55" s="75">
        <v>0</v>
      </c>
      <c r="AX55" s="75">
        <v>308.49197387695301</v>
      </c>
      <c r="AY55" s="75">
        <v>0</v>
      </c>
      <c r="AZ55" s="75">
        <v>76.016212463378892</v>
      </c>
      <c r="BA55" s="75">
        <v>0</v>
      </c>
      <c r="BB55" s="75">
        <v>469.15693664550702</v>
      </c>
      <c r="BC55" s="76">
        <v>0</v>
      </c>
      <c r="BD55" s="76">
        <v>586.72155761718807</v>
      </c>
      <c r="BE55" s="76">
        <v>0</v>
      </c>
      <c r="BF55" s="76">
        <v>400.28367614746099</v>
      </c>
      <c r="BG55" s="76">
        <v>0</v>
      </c>
      <c r="BH55" s="76">
        <v>590.40042114257801</v>
      </c>
      <c r="BI55" s="76">
        <v>0</v>
      </c>
      <c r="BJ55" s="76">
        <v>652.17230224609398</v>
      </c>
      <c r="BK55" s="76">
        <v>0</v>
      </c>
      <c r="BL55" s="76">
        <v>588.19030761718705</v>
      </c>
      <c r="BM55" s="76">
        <v>0</v>
      </c>
      <c r="BN55" s="76">
        <v>643.97622680664108</v>
      </c>
      <c r="BO55" s="77">
        <v>0</v>
      </c>
    </row>
    <row r="56" spans="1:67" x14ac:dyDescent="0.2">
      <c r="A56" s="74" t="s">
        <v>18</v>
      </c>
      <c r="B56" s="75">
        <v>0.08</v>
      </c>
      <c r="C56" s="75">
        <v>0</v>
      </c>
      <c r="D56" s="75">
        <v>0</v>
      </c>
      <c r="E56" s="75">
        <v>1088.4722290039101</v>
      </c>
      <c r="F56" s="75">
        <v>0</v>
      </c>
      <c r="G56" s="75">
        <v>2922.26293945313</v>
      </c>
      <c r="H56" s="75">
        <v>0</v>
      </c>
      <c r="I56" s="75">
        <v>2155.76147460938</v>
      </c>
      <c r="J56" s="75">
        <v>0</v>
      </c>
      <c r="K56" s="75">
        <v>2504.59643554687</v>
      </c>
      <c r="L56" s="75">
        <v>0</v>
      </c>
      <c r="M56" s="75">
        <v>0</v>
      </c>
      <c r="N56" s="75">
        <v>2.0022499561309899</v>
      </c>
      <c r="O56" s="75">
        <v>1.3856400735676301E-2</v>
      </c>
      <c r="P56" s="75">
        <v>443.00988769531301</v>
      </c>
      <c r="Q56" s="75">
        <v>0</v>
      </c>
      <c r="R56" s="75">
        <v>251.44516754150402</v>
      </c>
      <c r="S56" s="75">
        <v>0</v>
      </c>
      <c r="T56" s="75">
        <v>450.90806579589901</v>
      </c>
      <c r="U56" s="75">
        <v>0</v>
      </c>
      <c r="V56" s="75">
        <v>142.94263458252001</v>
      </c>
      <c r="W56" s="75">
        <v>0</v>
      </c>
      <c r="X56" s="75">
        <v>544.50109863281307</v>
      </c>
      <c r="Y56" s="75">
        <v>0</v>
      </c>
      <c r="Z56" s="75">
        <v>68.949451446533203</v>
      </c>
      <c r="AA56" s="75">
        <v>0</v>
      </c>
      <c r="AB56" s="75">
        <v>69.240432739257798</v>
      </c>
      <c r="AC56" s="75">
        <v>0</v>
      </c>
      <c r="AD56" s="75">
        <v>2.9444849491119398</v>
      </c>
      <c r="AE56" s="75">
        <v>3.8382229804992698</v>
      </c>
      <c r="AF56" s="75">
        <v>524.58251953125</v>
      </c>
      <c r="AG56" s="75">
        <v>0</v>
      </c>
      <c r="AH56" s="75">
        <v>147.95864868164099</v>
      </c>
      <c r="AI56" s="75">
        <v>0</v>
      </c>
      <c r="AJ56" s="75">
        <v>259.98070526123001</v>
      </c>
      <c r="AK56" s="75">
        <v>0</v>
      </c>
      <c r="AL56" s="75">
        <v>179.87686157226599</v>
      </c>
      <c r="AM56" s="75">
        <v>0</v>
      </c>
      <c r="AN56" s="75">
        <v>0</v>
      </c>
      <c r="AO56" s="75">
        <v>0</v>
      </c>
      <c r="AP56" s="75">
        <v>0</v>
      </c>
      <c r="AQ56" s="75">
        <v>0</v>
      </c>
      <c r="AR56" s="75">
        <v>125.73991012573201</v>
      </c>
      <c r="AS56" s="75">
        <v>0</v>
      </c>
      <c r="AT56" s="75">
        <v>317.741119384765</v>
      </c>
      <c r="AU56" s="75">
        <v>0</v>
      </c>
      <c r="AV56" s="75">
        <v>298.85484313964804</v>
      </c>
      <c r="AW56" s="75">
        <v>0</v>
      </c>
      <c r="AX56" s="75">
        <v>308.45733642578102</v>
      </c>
      <c r="AY56" s="75">
        <v>0</v>
      </c>
      <c r="AZ56" s="75">
        <v>61.217578887939496</v>
      </c>
      <c r="BA56" s="75">
        <v>0</v>
      </c>
      <c r="BB56" s="75">
        <v>465.40878295898403</v>
      </c>
      <c r="BC56" s="76">
        <v>0</v>
      </c>
      <c r="BD56" s="76">
        <v>753.00531005859307</v>
      </c>
      <c r="BE56" s="76">
        <v>0</v>
      </c>
      <c r="BF56" s="76">
        <v>518.80442810058605</v>
      </c>
      <c r="BG56" s="76">
        <v>0</v>
      </c>
      <c r="BH56" s="76">
        <v>641.49594116210903</v>
      </c>
      <c r="BI56" s="76">
        <v>0</v>
      </c>
      <c r="BJ56" s="76">
        <v>727.42636108398506</v>
      </c>
      <c r="BK56" s="76">
        <v>0</v>
      </c>
      <c r="BL56" s="76">
        <v>639.11953735351608</v>
      </c>
      <c r="BM56" s="76">
        <v>0</v>
      </c>
      <c r="BN56" s="76">
        <v>718.36428833007801</v>
      </c>
      <c r="BO56" s="77">
        <v>0</v>
      </c>
    </row>
    <row r="57" spans="1:67" x14ac:dyDescent="0.2">
      <c r="A57" s="74" t="s">
        <v>19</v>
      </c>
      <c r="B57" s="75">
        <v>7.8E-2</v>
      </c>
      <c r="C57" s="75">
        <v>4.0000000000000001E-3</v>
      </c>
      <c r="D57" s="75">
        <v>0</v>
      </c>
      <c r="E57" s="75">
        <v>1132.32775878906</v>
      </c>
      <c r="F57" s="75">
        <v>0</v>
      </c>
      <c r="G57" s="75">
        <v>2974.8480224609402</v>
      </c>
      <c r="H57" s="75">
        <v>0</v>
      </c>
      <c r="I57" s="75">
        <v>2204.3974609375</v>
      </c>
      <c r="J57" s="75">
        <v>0</v>
      </c>
      <c r="K57" s="75">
        <v>2129.4515380859402</v>
      </c>
      <c r="L57" s="75">
        <v>0</v>
      </c>
      <c r="M57" s="75">
        <v>0</v>
      </c>
      <c r="N57" s="75">
        <v>2.0161062479019201</v>
      </c>
      <c r="O57" s="75">
        <v>1.3856400735676301E-2</v>
      </c>
      <c r="P57" s="75">
        <v>431.95248413085903</v>
      </c>
      <c r="Q57" s="75">
        <v>0</v>
      </c>
      <c r="R57" s="75">
        <v>258.40802001953199</v>
      </c>
      <c r="S57" s="75">
        <v>0</v>
      </c>
      <c r="T57" s="75">
        <v>426.01504516601602</v>
      </c>
      <c r="U57" s="75">
        <v>0</v>
      </c>
      <c r="V57" s="75">
        <v>126.04475402832</v>
      </c>
      <c r="W57" s="75">
        <v>0</v>
      </c>
      <c r="X57" s="75">
        <v>511.80693054199202</v>
      </c>
      <c r="Y57" s="75">
        <v>0</v>
      </c>
      <c r="Z57" s="75">
        <v>70.709209442138601</v>
      </c>
      <c r="AA57" s="75">
        <v>0</v>
      </c>
      <c r="AB57" s="75">
        <v>70.944770812988295</v>
      </c>
      <c r="AC57" s="75">
        <v>0</v>
      </c>
      <c r="AD57" s="75">
        <v>55.231613159179695</v>
      </c>
      <c r="AE57" s="75">
        <v>0</v>
      </c>
      <c r="AF57" s="75">
        <v>458.16188049316401</v>
      </c>
      <c r="AG57" s="75">
        <v>0</v>
      </c>
      <c r="AH57" s="75">
        <v>169.82404327392601</v>
      </c>
      <c r="AI57" s="75">
        <v>0</v>
      </c>
      <c r="AJ57" s="75">
        <v>282.72599792480401</v>
      </c>
      <c r="AK57" s="75">
        <v>0</v>
      </c>
      <c r="AL57" s="75">
        <v>216.09748840332102</v>
      </c>
      <c r="AM57" s="75">
        <v>0</v>
      </c>
      <c r="AN57" s="75">
        <v>0</v>
      </c>
      <c r="AO57" s="75">
        <v>0</v>
      </c>
      <c r="AP57" s="75">
        <v>0</v>
      </c>
      <c r="AQ57" s="75">
        <v>0</v>
      </c>
      <c r="AR57" s="75">
        <v>133.50641632080101</v>
      </c>
      <c r="AS57" s="75">
        <v>0</v>
      </c>
      <c r="AT57" s="75">
        <v>336.28097534179699</v>
      </c>
      <c r="AU57" s="75">
        <v>0</v>
      </c>
      <c r="AV57" s="75">
        <v>310.27944946289102</v>
      </c>
      <c r="AW57" s="75">
        <v>0</v>
      </c>
      <c r="AX57" s="75">
        <v>326.97640991210903</v>
      </c>
      <c r="AY57" s="75">
        <v>0</v>
      </c>
      <c r="AZ57" s="75">
        <v>62.485437393188498</v>
      </c>
      <c r="BA57" s="75">
        <v>0</v>
      </c>
      <c r="BB57" s="75">
        <v>411.25103759765602</v>
      </c>
      <c r="BC57" s="76">
        <v>0</v>
      </c>
      <c r="BD57" s="76">
        <v>875.87002563476608</v>
      </c>
      <c r="BE57" s="76">
        <v>0</v>
      </c>
      <c r="BF57" s="76">
        <v>626.80117797851608</v>
      </c>
      <c r="BG57" s="76">
        <v>0</v>
      </c>
      <c r="BH57" s="76">
        <v>585.88323974609398</v>
      </c>
      <c r="BI57" s="76">
        <v>0</v>
      </c>
      <c r="BJ57" s="76">
        <v>551.24227905273403</v>
      </c>
      <c r="BK57" s="76">
        <v>0</v>
      </c>
      <c r="BL57" s="76">
        <v>583.375244140625</v>
      </c>
      <c r="BM57" s="76">
        <v>0</v>
      </c>
      <c r="BN57" s="76">
        <v>543.31640625</v>
      </c>
      <c r="BO57" s="77">
        <v>0</v>
      </c>
    </row>
    <row r="58" spans="1:67" x14ac:dyDescent="0.2">
      <c r="A58" s="74" t="s">
        <v>20</v>
      </c>
      <c r="B58" s="75">
        <v>0.10300000000000001</v>
      </c>
      <c r="C58" s="75">
        <v>6.0000000000000001E-3</v>
      </c>
      <c r="D58" s="75">
        <v>0</v>
      </c>
      <c r="E58" s="75">
        <v>1169.72265625</v>
      </c>
      <c r="F58" s="75">
        <v>0</v>
      </c>
      <c r="G58" s="75">
        <v>2858.9737548828102</v>
      </c>
      <c r="H58" s="75">
        <v>0</v>
      </c>
      <c r="I58" s="75">
        <v>2087.41479492188</v>
      </c>
      <c r="J58" s="75">
        <v>0</v>
      </c>
      <c r="K58" s="75">
        <v>2093.0958862304701</v>
      </c>
      <c r="L58" s="75">
        <v>0</v>
      </c>
      <c r="M58" s="75">
        <v>0</v>
      </c>
      <c r="N58" s="75">
        <v>2.4179419279098497</v>
      </c>
      <c r="O58" s="75">
        <v>0</v>
      </c>
      <c r="P58" s="75">
        <v>340.133056640625</v>
      </c>
      <c r="Q58" s="75">
        <v>0</v>
      </c>
      <c r="R58" s="75">
        <v>181.61584472656301</v>
      </c>
      <c r="S58" s="75">
        <v>0</v>
      </c>
      <c r="T58" s="75">
        <v>422.76571655273403</v>
      </c>
      <c r="U58" s="75">
        <v>0</v>
      </c>
      <c r="V58" s="75">
        <v>143.011909484863</v>
      </c>
      <c r="W58" s="75">
        <v>0</v>
      </c>
      <c r="X58" s="75">
        <v>512.43742370605401</v>
      </c>
      <c r="Y58" s="75">
        <v>0</v>
      </c>
      <c r="Z58" s="75">
        <v>74.997768402099695</v>
      </c>
      <c r="AA58" s="75">
        <v>0</v>
      </c>
      <c r="AB58" s="75">
        <v>72.344264984130902</v>
      </c>
      <c r="AC58" s="75">
        <v>0</v>
      </c>
      <c r="AD58" s="75">
        <v>52.792886734008796</v>
      </c>
      <c r="AE58" s="75">
        <v>0</v>
      </c>
      <c r="AF58" s="75">
        <v>417.15385437011702</v>
      </c>
      <c r="AG58" s="75">
        <v>0</v>
      </c>
      <c r="AH58" s="75">
        <v>164.97430419921901</v>
      </c>
      <c r="AI58" s="75">
        <v>0</v>
      </c>
      <c r="AJ58" s="75">
        <v>321.43385314941401</v>
      </c>
      <c r="AK58" s="75">
        <v>0</v>
      </c>
      <c r="AL58" s="75">
        <v>211.16461181640602</v>
      </c>
      <c r="AM58" s="75">
        <v>0</v>
      </c>
      <c r="AN58" s="75">
        <v>0</v>
      </c>
      <c r="AO58" s="75">
        <v>0</v>
      </c>
      <c r="AP58" s="75">
        <v>0</v>
      </c>
      <c r="AQ58" s="75">
        <v>0</v>
      </c>
      <c r="AR58" s="75">
        <v>135.81350708007801</v>
      </c>
      <c r="AS58" s="75">
        <v>0</v>
      </c>
      <c r="AT58" s="75">
        <v>337.20936584472702</v>
      </c>
      <c r="AU58" s="75">
        <v>0</v>
      </c>
      <c r="AV58" s="75">
        <v>319.48703002929699</v>
      </c>
      <c r="AW58" s="75">
        <v>0</v>
      </c>
      <c r="AX58" s="75">
        <v>334.34802246093801</v>
      </c>
      <c r="AY58" s="75">
        <v>0</v>
      </c>
      <c r="AZ58" s="75">
        <v>48.012427330017097</v>
      </c>
      <c r="BA58" s="75">
        <v>0</v>
      </c>
      <c r="BB58" s="75">
        <v>365.89212036132801</v>
      </c>
      <c r="BC58" s="76">
        <v>0</v>
      </c>
      <c r="BD58" s="76">
        <v>878.92535400390602</v>
      </c>
      <c r="BE58" s="76">
        <v>0</v>
      </c>
      <c r="BF58" s="76">
        <v>637.91403198242199</v>
      </c>
      <c r="BG58" s="76">
        <v>0</v>
      </c>
      <c r="BH58" s="76">
        <v>560.75466918945301</v>
      </c>
      <c r="BI58" s="76">
        <v>0</v>
      </c>
      <c r="BJ58" s="76">
        <v>554.61627197265602</v>
      </c>
      <c r="BK58" s="76">
        <v>0</v>
      </c>
      <c r="BL58" s="76">
        <v>558.12194824218705</v>
      </c>
      <c r="BM58" s="76">
        <v>0</v>
      </c>
      <c r="BN58" s="76">
        <v>546.68347167968807</v>
      </c>
      <c r="BO58" s="77">
        <v>0</v>
      </c>
    </row>
    <row r="59" spans="1:67" x14ac:dyDescent="0.2">
      <c r="A59" s="74" t="s">
        <v>21</v>
      </c>
      <c r="B59" s="75">
        <v>0.1</v>
      </c>
      <c r="C59" s="75">
        <v>6.0000000000000001E-3</v>
      </c>
      <c r="D59" s="75">
        <v>0</v>
      </c>
      <c r="E59" s="75">
        <v>1183.7349243164101</v>
      </c>
      <c r="F59" s="75">
        <v>0</v>
      </c>
      <c r="G59" s="75">
        <v>2946.51171875</v>
      </c>
      <c r="H59" s="75">
        <v>0</v>
      </c>
      <c r="I59" s="75">
        <v>1897.8593139648401</v>
      </c>
      <c r="J59" s="75">
        <v>0</v>
      </c>
      <c r="K59" s="75">
        <v>1934.47473144531</v>
      </c>
      <c r="L59" s="75">
        <v>0</v>
      </c>
      <c r="M59" s="75">
        <v>0</v>
      </c>
      <c r="N59" s="75">
        <v>2.2031677365303</v>
      </c>
      <c r="O59" s="75">
        <v>6.92820036783814E-3</v>
      </c>
      <c r="P59" s="75">
        <v>344.67105102539102</v>
      </c>
      <c r="Q59" s="75">
        <v>0</v>
      </c>
      <c r="R59" s="75">
        <v>235.95371246337902</v>
      </c>
      <c r="S59" s="75">
        <v>0</v>
      </c>
      <c r="T59" s="75">
        <v>448.57325744629003</v>
      </c>
      <c r="U59" s="75">
        <v>0</v>
      </c>
      <c r="V59" s="75">
        <v>134.933631896973</v>
      </c>
      <c r="W59" s="75">
        <v>0</v>
      </c>
      <c r="X59" s="75">
        <v>501.35922241210903</v>
      </c>
      <c r="Y59" s="75">
        <v>0</v>
      </c>
      <c r="Z59" s="75">
        <v>71.221900939941392</v>
      </c>
      <c r="AA59" s="75">
        <v>0</v>
      </c>
      <c r="AB59" s="75">
        <v>73.41814041137701</v>
      </c>
      <c r="AC59" s="75">
        <v>0</v>
      </c>
      <c r="AD59" s="75">
        <v>68.256629943847699</v>
      </c>
      <c r="AE59" s="75">
        <v>0</v>
      </c>
      <c r="AF59" s="75">
        <v>342.98748779296903</v>
      </c>
      <c r="AG59" s="75">
        <v>0</v>
      </c>
      <c r="AH59" s="75">
        <v>152.87074279785202</v>
      </c>
      <c r="AI59" s="75">
        <v>0</v>
      </c>
      <c r="AJ59" s="75">
        <v>313.78511047363304</v>
      </c>
      <c r="AK59" s="75">
        <v>0</v>
      </c>
      <c r="AL59" s="75">
        <v>205.261795043945</v>
      </c>
      <c r="AM59" s="75">
        <v>0</v>
      </c>
      <c r="AN59" s="75">
        <v>0</v>
      </c>
      <c r="AO59" s="75">
        <v>0</v>
      </c>
      <c r="AP59" s="75">
        <v>0</v>
      </c>
      <c r="AQ59" s="75">
        <v>0</v>
      </c>
      <c r="AR59" s="75">
        <v>141.17594146728501</v>
      </c>
      <c r="AS59" s="75">
        <v>0</v>
      </c>
      <c r="AT59" s="75">
        <v>342.16302490234403</v>
      </c>
      <c r="AU59" s="75">
        <v>0</v>
      </c>
      <c r="AV59" s="75">
        <v>326.907135009765</v>
      </c>
      <c r="AW59" s="75">
        <v>0</v>
      </c>
      <c r="AX59" s="75">
        <v>334.31338500976602</v>
      </c>
      <c r="AY59" s="75">
        <v>0</v>
      </c>
      <c r="AZ59" s="75">
        <v>27.4426012039184</v>
      </c>
      <c r="BA59" s="75">
        <v>0</v>
      </c>
      <c r="BB59" s="75">
        <v>344.53938293457003</v>
      </c>
      <c r="BC59" s="76">
        <v>0</v>
      </c>
      <c r="BD59" s="76">
        <v>759.87112426757801</v>
      </c>
      <c r="BE59" s="76">
        <v>0</v>
      </c>
      <c r="BF59" s="76">
        <v>449.05822753906205</v>
      </c>
      <c r="BG59" s="76">
        <v>0</v>
      </c>
      <c r="BH59" s="76">
        <v>654.49322509765602</v>
      </c>
      <c r="BI59" s="76">
        <v>0</v>
      </c>
      <c r="BJ59" s="76">
        <v>515.43038940429608</v>
      </c>
      <c r="BK59" s="76">
        <v>0</v>
      </c>
      <c r="BL59" s="76">
        <v>651.389404296875</v>
      </c>
      <c r="BM59" s="76">
        <v>0</v>
      </c>
      <c r="BN59" s="76">
        <v>507.96177673339901</v>
      </c>
      <c r="BO59" s="77">
        <v>0</v>
      </c>
    </row>
    <row r="60" spans="1:67" x14ac:dyDescent="0.2">
      <c r="A60" s="74" t="s">
        <v>22</v>
      </c>
      <c r="B60" s="75">
        <v>9.9000000000000005E-2</v>
      </c>
      <c r="C60" s="75">
        <v>2E-3</v>
      </c>
      <c r="D60" s="75">
        <v>0</v>
      </c>
      <c r="E60" s="75">
        <v>1091.2954711914101</v>
      </c>
      <c r="F60" s="75">
        <v>0</v>
      </c>
      <c r="G60" s="75">
        <v>2850.10571289062</v>
      </c>
      <c r="H60" s="75">
        <v>0</v>
      </c>
      <c r="I60" s="75">
        <v>1854.6099243164101</v>
      </c>
      <c r="J60" s="75">
        <v>0</v>
      </c>
      <c r="K60" s="75">
        <v>1797.7467651367201</v>
      </c>
      <c r="L60" s="75">
        <v>0</v>
      </c>
      <c r="M60" s="75">
        <v>0</v>
      </c>
      <c r="N60" s="75">
        <v>2.13388568162918</v>
      </c>
      <c r="O60" s="75">
        <v>6.92820036783814E-3</v>
      </c>
      <c r="P60" s="75">
        <v>209.09308624267601</v>
      </c>
      <c r="Q60" s="75">
        <v>0</v>
      </c>
      <c r="R60" s="75">
        <v>208.337913513183</v>
      </c>
      <c r="S60" s="75">
        <v>0</v>
      </c>
      <c r="T60" s="75">
        <v>368.06758117675804</v>
      </c>
      <c r="U60" s="75">
        <v>0</v>
      </c>
      <c r="V60" s="75">
        <v>146.02568054199202</v>
      </c>
      <c r="W60" s="75">
        <v>0</v>
      </c>
      <c r="X60" s="75">
        <v>482.47987365722702</v>
      </c>
      <c r="Y60" s="75">
        <v>0</v>
      </c>
      <c r="Z60" s="75">
        <v>71.866222381591797</v>
      </c>
      <c r="AA60" s="75">
        <v>0</v>
      </c>
      <c r="AB60" s="75">
        <v>73.147937774658203</v>
      </c>
      <c r="AC60" s="75">
        <v>0</v>
      </c>
      <c r="AD60" s="75">
        <v>70.813137054443303</v>
      </c>
      <c r="AE60" s="75">
        <v>0</v>
      </c>
      <c r="AF60" s="75">
        <v>278.756141662598</v>
      </c>
      <c r="AG60" s="75">
        <v>0</v>
      </c>
      <c r="AH60" s="75">
        <v>115.05662536621101</v>
      </c>
      <c r="AI60" s="75">
        <v>0</v>
      </c>
      <c r="AJ60" s="75">
        <v>296.921875</v>
      </c>
      <c r="AK60" s="75">
        <v>0</v>
      </c>
      <c r="AL60" s="75">
        <v>205.25485992431601</v>
      </c>
      <c r="AM60" s="75">
        <v>0</v>
      </c>
      <c r="AN60" s="75">
        <v>0</v>
      </c>
      <c r="AO60" s="75">
        <v>0</v>
      </c>
      <c r="AP60" s="75">
        <v>0</v>
      </c>
      <c r="AQ60" s="75">
        <v>0</v>
      </c>
      <c r="AR60" s="75">
        <v>145.26357269287101</v>
      </c>
      <c r="AS60" s="75">
        <v>0</v>
      </c>
      <c r="AT60" s="75">
        <v>339.13540649414</v>
      </c>
      <c r="AU60" s="75">
        <v>0</v>
      </c>
      <c r="AV60" s="75">
        <v>321.87031555175804</v>
      </c>
      <c r="AW60" s="75">
        <v>0</v>
      </c>
      <c r="AX60" s="75">
        <v>319.07131958007801</v>
      </c>
      <c r="AY60" s="75">
        <v>0</v>
      </c>
      <c r="AZ60" s="75">
        <v>23.410387992858897</v>
      </c>
      <c r="BA60" s="75">
        <v>0</v>
      </c>
      <c r="BB60" s="75">
        <v>294.26838684082003</v>
      </c>
      <c r="BC60" s="76">
        <v>0</v>
      </c>
      <c r="BD60" s="76">
        <v>869.28128051757903</v>
      </c>
      <c r="BE60" s="76">
        <v>0</v>
      </c>
      <c r="BF60" s="76">
        <v>523.10684204101608</v>
      </c>
      <c r="BG60" s="76">
        <v>0</v>
      </c>
      <c r="BH60" s="76">
        <v>615.17565917968807</v>
      </c>
      <c r="BI60" s="76">
        <v>0</v>
      </c>
      <c r="BJ60" s="76">
        <v>499.641021728515</v>
      </c>
      <c r="BK60" s="76">
        <v>0</v>
      </c>
      <c r="BL60" s="76">
        <v>612.14114379882801</v>
      </c>
      <c r="BM60" s="76">
        <v>0</v>
      </c>
      <c r="BN60" s="76">
        <v>492.35946655273403</v>
      </c>
      <c r="BO60" s="77">
        <v>0</v>
      </c>
    </row>
    <row r="61" spans="1:67" x14ac:dyDescent="0.2">
      <c r="A61" s="74" t="s">
        <v>23</v>
      </c>
      <c r="B61" s="75">
        <v>9.2999999999999999E-2</v>
      </c>
      <c r="C61" s="75">
        <v>6.0000000000000001E-3</v>
      </c>
      <c r="D61" s="75">
        <v>0</v>
      </c>
      <c r="E61" s="75">
        <v>966.74371337890602</v>
      </c>
      <c r="F61" s="75">
        <v>0</v>
      </c>
      <c r="G61" s="75">
        <v>2764.8541259765602</v>
      </c>
      <c r="H61" s="75">
        <v>0</v>
      </c>
      <c r="I61" s="75">
        <v>1712.13146972656</v>
      </c>
      <c r="J61" s="75">
        <v>0</v>
      </c>
      <c r="K61" s="75">
        <v>1813.88940429688</v>
      </c>
      <c r="L61" s="75">
        <v>0</v>
      </c>
      <c r="M61" s="75">
        <v>0</v>
      </c>
      <c r="N61" s="75">
        <v>1.9676088690757798</v>
      </c>
      <c r="O61" s="75">
        <v>1.3856400735676301E-2</v>
      </c>
      <c r="P61" s="75">
        <v>268.25296783447203</v>
      </c>
      <c r="Q61" s="75">
        <v>0</v>
      </c>
      <c r="R61" s="75">
        <v>140.330696105957</v>
      </c>
      <c r="S61" s="75">
        <v>0</v>
      </c>
      <c r="T61" s="75">
        <v>313.861328125</v>
      </c>
      <c r="U61" s="75">
        <v>0</v>
      </c>
      <c r="V61" s="75">
        <v>127.52738189697301</v>
      </c>
      <c r="W61" s="75">
        <v>0</v>
      </c>
      <c r="X61" s="75">
        <v>465.36027526855503</v>
      </c>
      <c r="Y61" s="75">
        <v>0</v>
      </c>
      <c r="Z61" s="75">
        <v>67.120403289795007</v>
      </c>
      <c r="AA61" s="75">
        <v>0</v>
      </c>
      <c r="AB61" s="75">
        <v>73.612129211425696</v>
      </c>
      <c r="AC61" s="75">
        <v>0</v>
      </c>
      <c r="AD61" s="75">
        <v>55.155403137207003</v>
      </c>
      <c r="AE61" s="75">
        <v>0</v>
      </c>
      <c r="AF61" s="75">
        <v>255.44966125488301</v>
      </c>
      <c r="AG61" s="75">
        <v>0</v>
      </c>
      <c r="AH61" s="75">
        <v>142.91491699218801</v>
      </c>
      <c r="AI61" s="75">
        <v>0</v>
      </c>
      <c r="AJ61" s="75">
        <v>264.09606933593801</v>
      </c>
      <c r="AK61" s="75">
        <v>0</v>
      </c>
      <c r="AL61" s="75">
        <v>188.42626190185601</v>
      </c>
      <c r="AM61" s="75">
        <v>0</v>
      </c>
      <c r="AN61" s="75">
        <v>0</v>
      </c>
      <c r="AO61" s="75">
        <v>0</v>
      </c>
      <c r="AP61" s="75">
        <v>0</v>
      </c>
      <c r="AQ61" s="75">
        <v>0</v>
      </c>
      <c r="AR61" s="75">
        <v>129.82754516601599</v>
      </c>
      <c r="AS61" s="75">
        <v>0</v>
      </c>
      <c r="AT61" s="75">
        <v>318.65563964843801</v>
      </c>
      <c r="AU61" s="75">
        <v>0</v>
      </c>
      <c r="AV61" s="75">
        <v>300.49684143066401</v>
      </c>
      <c r="AW61" s="75">
        <v>0</v>
      </c>
      <c r="AX61" s="75">
        <v>308.43655395507801</v>
      </c>
      <c r="AY61" s="75">
        <v>0</v>
      </c>
      <c r="AZ61" s="75">
        <v>16.6761779785156</v>
      </c>
      <c r="BA61" s="75">
        <v>0</v>
      </c>
      <c r="BB61" s="75">
        <v>258.60200500488304</v>
      </c>
      <c r="BC61" s="76">
        <v>0</v>
      </c>
      <c r="BD61" s="76">
        <v>854.82211303710903</v>
      </c>
      <c r="BE61" s="76">
        <v>0</v>
      </c>
      <c r="BF61" s="76">
        <v>515.73524475097599</v>
      </c>
      <c r="BG61" s="76">
        <v>0</v>
      </c>
      <c r="BH61" s="76">
        <v>578.22760009765602</v>
      </c>
      <c r="BI61" s="76">
        <v>0</v>
      </c>
      <c r="BJ61" s="76">
        <v>515.64517211914006</v>
      </c>
      <c r="BK61" s="76">
        <v>0</v>
      </c>
      <c r="BL61" s="76">
        <v>575.47711181640602</v>
      </c>
      <c r="BM61" s="76">
        <v>0</v>
      </c>
      <c r="BN61" s="76">
        <v>508.15576171875</v>
      </c>
      <c r="BO61" s="77">
        <v>0</v>
      </c>
    </row>
    <row r="62" spans="1:67" x14ac:dyDescent="0.2">
      <c r="A62" s="74" t="s">
        <v>24</v>
      </c>
      <c r="B62" s="75">
        <v>9.5000000000000001E-2</v>
      </c>
      <c r="C62" s="75">
        <v>6.0000000000000001E-3</v>
      </c>
      <c r="D62" s="75">
        <v>0</v>
      </c>
      <c r="E62" s="75">
        <v>969.82678222656205</v>
      </c>
      <c r="F62" s="75">
        <v>0</v>
      </c>
      <c r="G62" s="75">
        <v>2953.076171875</v>
      </c>
      <c r="H62" s="75">
        <v>0</v>
      </c>
      <c r="I62" s="75">
        <v>1778.2265625</v>
      </c>
      <c r="J62" s="75">
        <v>0</v>
      </c>
      <c r="K62" s="75">
        <v>1795.23522949219</v>
      </c>
      <c r="L62" s="75">
        <v>0</v>
      </c>
      <c r="M62" s="75">
        <v>0</v>
      </c>
      <c r="N62" s="75">
        <v>1.4757066369056699</v>
      </c>
      <c r="O62" s="75">
        <v>1.3856400735676301E-2</v>
      </c>
      <c r="P62" s="75">
        <v>285.83676147461</v>
      </c>
      <c r="Q62" s="75">
        <v>0</v>
      </c>
      <c r="R62" s="75">
        <v>216.45083618164</v>
      </c>
      <c r="S62" s="75">
        <v>0</v>
      </c>
      <c r="T62" s="75">
        <v>328.00178527832099</v>
      </c>
      <c r="U62" s="75">
        <v>0</v>
      </c>
      <c r="V62" s="75">
        <v>127.09783554077201</v>
      </c>
      <c r="W62" s="75">
        <v>0</v>
      </c>
      <c r="X62" s="75">
        <v>454.58000183105401</v>
      </c>
      <c r="Y62" s="75">
        <v>0</v>
      </c>
      <c r="Z62" s="75">
        <v>69.607631683349595</v>
      </c>
      <c r="AA62" s="75">
        <v>0</v>
      </c>
      <c r="AB62" s="75">
        <v>75.6143798828125</v>
      </c>
      <c r="AC62" s="75">
        <v>0</v>
      </c>
      <c r="AD62" s="75">
        <v>61.660984039306697</v>
      </c>
      <c r="AE62" s="75">
        <v>0</v>
      </c>
      <c r="AF62" s="75">
        <v>220.108924865723</v>
      </c>
      <c r="AG62" s="75">
        <v>0</v>
      </c>
      <c r="AH62" s="75">
        <v>153.736763000488</v>
      </c>
      <c r="AI62" s="75">
        <v>0</v>
      </c>
      <c r="AJ62" s="75">
        <v>256.28798675537104</v>
      </c>
      <c r="AK62" s="75">
        <v>0</v>
      </c>
      <c r="AL62" s="75">
        <v>181.80982971191401</v>
      </c>
      <c r="AM62" s="75">
        <v>0</v>
      </c>
      <c r="AN62" s="75">
        <v>0</v>
      </c>
      <c r="AO62" s="75">
        <v>0</v>
      </c>
      <c r="AP62" s="75">
        <v>0</v>
      </c>
      <c r="AQ62" s="75">
        <v>0</v>
      </c>
      <c r="AR62" s="75">
        <v>130.402587890625</v>
      </c>
      <c r="AS62" s="75">
        <v>0</v>
      </c>
      <c r="AT62" s="75">
        <v>309.93304443359301</v>
      </c>
      <c r="AU62" s="75">
        <v>0</v>
      </c>
      <c r="AV62" s="75">
        <v>298.05119323730401</v>
      </c>
      <c r="AW62" s="75">
        <v>0</v>
      </c>
      <c r="AX62" s="75">
        <v>291.28926086425804</v>
      </c>
      <c r="AY62" s="75">
        <v>0</v>
      </c>
      <c r="AZ62" s="75">
        <v>24.324911594390898</v>
      </c>
      <c r="BA62" s="75">
        <v>0</v>
      </c>
      <c r="BB62" s="75">
        <v>263.51409149169899</v>
      </c>
      <c r="BC62" s="76">
        <v>0</v>
      </c>
      <c r="BD62" s="76">
        <v>858.97906494140602</v>
      </c>
      <c r="BE62" s="76">
        <v>0</v>
      </c>
      <c r="BF62" s="76">
        <v>522.35165405273506</v>
      </c>
      <c r="BG62" s="76">
        <v>0</v>
      </c>
      <c r="BH62" s="76">
        <v>658.92031860351608</v>
      </c>
      <c r="BI62" s="76">
        <v>0</v>
      </c>
      <c r="BJ62" s="76">
        <v>521.48562622070301</v>
      </c>
      <c r="BK62" s="76">
        <v>0</v>
      </c>
      <c r="BL62" s="76">
        <v>656.28070068359398</v>
      </c>
      <c r="BM62" s="76">
        <v>0</v>
      </c>
      <c r="BN62" s="76">
        <v>513.93388366699207</v>
      </c>
      <c r="BO62" s="77">
        <v>0</v>
      </c>
    </row>
    <row r="63" spans="1:67" x14ac:dyDescent="0.2">
      <c r="A63" s="74" t="s">
        <v>25</v>
      </c>
      <c r="B63" s="75">
        <v>9.4E-2</v>
      </c>
      <c r="C63" s="75">
        <v>4.0000000000000001E-3</v>
      </c>
      <c r="D63" s="75">
        <v>0</v>
      </c>
      <c r="E63" s="75">
        <v>933.54034423828102</v>
      </c>
      <c r="F63" s="75">
        <v>0</v>
      </c>
      <c r="G63" s="75">
        <v>2643.38549804687</v>
      </c>
      <c r="H63" s="75">
        <v>0</v>
      </c>
      <c r="I63" s="75">
        <v>1626.6895141601601</v>
      </c>
      <c r="J63" s="75">
        <v>0</v>
      </c>
      <c r="K63" s="75">
        <v>1711.83703613281</v>
      </c>
      <c r="L63" s="75">
        <v>0</v>
      </c>
      <c r="M63" s="75">
        <v>0</v>
      </c>
      <c r="N63" s="75">
        <v>2.0715317726135298</v>
      </c>
      <c r="O63" s="75">
        <v>6.92820036783814E-3</v>
      </c>
      <c r="P63" s="75">
        <v>256.10092926025402</v>
      </c>
      <c r="Q63" s="75">
        <v>0</v>
      </c>
      <c r="R63" s="75">
        <v>138.356163024902</v>
      </c>
      <c r="S63" s="75">
        <v>0</v>
      </c>
      <c r="T63" s="75">
        <v>325.94410705566401</v>
      </c>
      <c r="U63" s="75">
        <v>0</v>
      </c>
      <c r="V63" s="75">
        <v>155.52423858642601</v>
      </c>
      <c r="W63" s="75">
        <v>0</v>
      </c>
      <c r="X63" s="75">
        <v>483.54681396484301</v>
      </c>
      <c r="Y63" s="75">
        <v>0</v>
      </c>
      <c r="Z63" s="75">
        <v>68.381336212158203</v>
      </c>
      <c r="AA63" s="75">
        <v>0</v>
      </c>
      <c r="AB63" s="75">
        <v>73.376571655273395</v>
      </c>
      <c r="AC63" s="75">
        <v>0</v>
      </c>
      <c r="AD63" s="75">
        <v>63.767156600952198</v>
      </c>
      <c r="AE63" s="75">
        <v>0</v>
      </c>
      <c r="AF63" s="75">
        <v>180.91609954834001</v>
      </c>
      <c r="AG63" s="75">
        <v>0</v>
      </c>
      <c r="AH63" s="75">
        <v>148.70689392089801</v>
      </c>
      <c r="AI63" s="75">
        <v>0</v>
      </c>
      <c r="AJ63" s="75">
        <v>244.08741760253901</v>
      </c>
      <c r="AK63" s="75">
        <v>0</v>
      </c>
      <c r="AL63" s="75">
        <v>169.60234069824202</v>
      </c>
      <c r="AM63" s="75">
        <v>0</v>
      </c>
      <c r="AN63" s="75">
        <v>0</v>
      </c>
      <c r="AO63" s="75">
        <v>0</v>
      </c>
      <c r="AP63" s="75">
        <v>0</v>
      </c>
      <c r="AQ63" s="75">
        <v>0</v>
      </c>
      <c r="AR63" s="75">
        <v>123.43281936645501</v>
      </c>
      <c r="AS63" s="75">
        <v>0</v>
      </c>
      <c r="AT63" s="75">
        <v>315.19847106933599</v>
      </c>
      <c r="AU63" s="75">
        <v>0</v>
      </c>
      <c r="AV63" s="75">
        <v>286.13467407226602</v>
      </c>
      <c r="AW63" s="75">
        <v>0</v>
      </c>
      <c r="AX63" s="75">
        <v>281.25028991699304</v>
      </c>
      <c r="AY63" s="75">
        <v>0</v>
      </c>
      <c r="AZ63" s="75">
        <v>28.287841796875</v>
      </c>
      <c r="BA63" s="75">
        <v>0</v>
      </c>
      <c r="BB63" s="75">
        <v>278.38893127441401</v>
      </c>
      <c r="BC63" s="76">
        <v>0</v>
      </c>
      <c r="BD63" s="76">
        <v>655.76800537109398</v>
      </c>
      <c r="BE63" s="76">
        <v>0</v>
      </c>
      <c r="BF63" s="76">
        <v>411.62516784668003</v>
      </c>
      <c r="BG63" s="76">
        <v>0</v>
      </c>
      <c r="BH63" s="76">
        <v>611.52453613281307</v>
      </c>
      <c r="BI63" s="76">
        <v>0</v>
      </c>
      <c r="BJ63" s="76">
        <v>500.950439453125</v>
      </c>
      <c r="BK63" s="76">
        <v>0</v>
      </c>
      <c r="BL63" s="76">
        <v>609.16894531250102</v>
      </c>
      <c r="BM63" s="76">
        <v>0</v>
      </c>
      <c r="BN63" s="76">
        <v>493.59271240234403</v>
      </c>
      <c r="BO63" s="77">
        <v>0</v>
      </c>
    </row>
    <row r="64" spans="1:67" ht="13.5" thickBot="1" x14ac:dyDescent="0.25">
      <c r="A64" s="78" t="s">
        <v>26</v>
      </c>
      <c r="B64" s="79">
        <v>9.9000000000000005E-2</v>
      </c>
      <c r="C64" s="79">
        <v>6.0000000000000001E-3</v>
      </c>
      <c r="D64" s="79">
        <v>0</v>
      </c>
      <c r="E64" s="79">
        <v>874.58135986328102</v>
      </c>
      <c r="F64" s="79">
        <v>0</v>
      </c>
      <c r="G64" s="79">
        <v>2492.7491455078102</v>
      </c>
      <c r="H64" s="79">
        <v>0</v>
      </c>
      <c r="I64" s="79">
        <v>1627.95385742188</v>
      </c>
      <c r="J64" s="79">
        <v>0</v>
      </c>
      <c r="K64" s="79">
        <v>1700.11108398438</v>
      </c>
      <c r="L64" s="79">
        <v>0</v>
      </c>
      <c r="M64" s="79">
        <v>0</v>
      </c>
      <c r="N64" s="79">
        <v>2.0091780424117998</v>
      </c>
      <c r="O64" s="79">
        <v>1.3856400735676301E-2</v>
      </c>
      <c r="P64" s="79">
        <v>273.51841735839804</v>
      </c>
      <c r="Q64" s="79">
        <v>0</v>
      </c>
      <c r="R64" s="79">
        <v>133.042236328125</v>
      </c>
      <c r="S64" s="79">
        <v>0</v>
      </c>
      <c r="T64" s="79">
        <v>287.17388916015602</v>
      </c>
      <c r="U64" s="79">
        <v>0</v>
      </c>
      <c r="V64" s="79">
        <v>145.450630187988</v>
      </c>
      <c r="W64" s="79">
        <v>0</v>
      </c>
      <c r="X64" s="79">
        <v>450.75564575195301</v>
      </c>
      <c r="Y64" s="79">
        <v>0</v>
      </c>
      <c r="Z64" s="79">
        <v>67.404460906982393</v>
      </c>
      <c r="AA64" s="79">
        <v>0</v>
      </c>
      <c r="AB64" s="79">
        <v>70.251949310302791</v>
      </c>
      <c r="AC64" s="79">
        <v>0</v>
      </c>
      <c r="AD64" s="79">
        <v>51.767513275146499</v>
      </c>
      <c r="AE64" s="79">
        <v>0</v>
      </c>
      <c r="AF64" s="79">
        <v>116.497688293457</v>
      </c>
      <c r="AG64" s="79">
        <v>0</v>
      </c>
      <c r="AH64" s="79">
        <v>143.36524200439501</v>
      </c>
      <c r="AI64" s="79">
        <v>0</v>
      </c>
      <c r="AJ64" s="79">
        <v>238.30236816406202</v>
      </c>
      <c r="AK64" s="79">
        <v>0</v>
      </c>
      <c r="AL64" s="79">
        <v>162.43164825439501</v>
      </c>
      <c r="AM64" s="79">
        <v>0</v>
      </c>
      <c r="AN64" s="79">
        <v>0</v>
      </c>
      <c r="AO64" s="79">
        <v>0</v>
      </c>
      <c r="AP64" s="79">
        <v>0</v>
      </c>
      <c r="AQ64" s="79">
        <v>0</v>
      </c>
      <c r="AR64" s="79">
        <v>117.64084243774401</v>
      </c>
      <c r="AS64" s="79">
        <v>0</v>
      </c>
      <c r="AT64" s="79">
        <v>295.09281921386702</v>
      </c>
      <c r="AU64" s="79">
        <v>0</v>
      </c>
      <c r="AV64" s="79">
        <v>283.25254821777401</v>
      </c>
      <c r="AW64" s="79">
        <v>0</v>
      </c>
      <c r="AX64" s="79">
        <v>264.35934448242199</v>
      </c>
      <c r="AY64" s="79">
        <v>0</v>
      </c>
      <c r="AZ64" s="79">
        <v>23.971573352813699</v>
      </c>
      <c r="BA64" s="79">
        <v>0</v>
      </c>
      <c r="BB64" s="79">
        <v>262.90440368652401</v>
      </c>
      <c r="BC64" s="80">
        <v>0</v>
      </c>
      <c r="BD64" s="80">
        <v>747.15789794921909</v>
      </c>
      <c r="BE64" s="80">
        <v>0</v>
      </c>
      <c r="BF64" s="80">
        <v>487.39195251464901</v>
      </c>
      <c r="BG64" s="80">
        <v>0</v>
      </c>
      <c r="BH64" s="80">
        <v>494.44486999511702</v>
      </c>
      <c r="BI64" s="80">
        <v>0</v>
      </c>
      <c r="BJ64" s="80">
        <v>541.63284301757801</v>
      </c>
      <c r="BK64" s="80">
        <v>0</v>
      </c>
      <c r="BL64" s="80">
        <v>492.26246643066401</v>
      </c>
      <c r="BM64" s="80">
        <v>0</v>
      </c>
      <c r="BN64" s="80">
        <v>534.00491333007903</v>
      </c>
      <c r="BO64" s="81">
        <v>0</v>
      </c>
    </row>
    <row r="65" spans="1:67" x14ac:dyDescent="0.2">
      <c r="A65" s="68" t="s">
        <v>2</v>
      </c>
      <c r="B65" s="69">
        <v>2.8970000000000011</v>
      </c>
      <c r="C65" s="69">
        <v>7.400000000000001E-2</v>
      </c>
      <c r="D65" s="69">
        <v>0</v>
      </c>
      <c r="E65" s="69">
        <v>22556.834259033225</v>
      </c>
      <c r="F65" s="69">
        <v>0</v>
      </c>
      <c r="G65" s="69">
        <v>65350.265991210952</v>
      </c>
      <c r="H65" s="69">
        <v>0</v>
      </c>
      <c r="I65" s="69">
        <v>43627.535522460988</v>
      </c>
      <c r="J65" s="69">
        <v>0</v>
      </c>
      <c r="K65" s="69">
        <v>47630.874389648459</v>
      </c>
      <c r="L65" s="69">
        <v>0</v>
      </c>
      <c r="M65" s="69">
        <v>0</v>
      </c>
      <c r="N65" s="69">
        <v>50.395728290081038</v>
      </c>
      <c r="O65" s="69">
        <v>0.22170241177082065</v>
      </c>
      <c r="P65" s="69">
        <v>7975.0721282959012</v>
      </c>
      <c r="Q65" s="69">
        <v>0</v>
      </c>
      <c r="R65" s="69">
        <v>4235.3820190429697</v>
      </c>
      <c r="S65" s="69">
        <v>0</v>
      </c>
      <c r="T65" s="69">
        <v>8204.8458480834997</v>
      </c>
      <c r="U65" s="69">
        <v>0</v>
      </c>
      <c r="V65" s="69">
        <v>2690.0261707305922</v>
      </c>
      <c r="W65" s="69">
        <v>0</v>
      </c>
      <c r="X65" s="69">
        <v>11285.186126708986</v>
      </c>
      <c r="Y65" s="69">
        <v>0</v>
      </c>
      <c r="Z65" s="69">
        <v>1754.2480316162109</v>
      </c>
      <c r="AA65" s="69">
        <v>0</v>
      </c>
      <c r="AB65" s="69">
        <v>1704.2056350708006</v>
      </c>
      <c r="AC65" s="69">
        <v>0</v>
      </c>
      <c r="AD65" s="69">
        <v>482.38980889320385</v>
      </c>
      <c r="AE65" s="69">
        <v>10.37844371795655</v>
      </c>
      <c r="AF65" s="69">
        <v>8531.1848678588849</v>
      </c>
      <c r="AG65" s="69">
        <v>0</v>
      </c>
      <c r="AH65" s="69">
        <v>3162.5640792846702</v>
      </c>
      <c r="AI65" s="69">
        <v>0</v>
      </c>
      <c r="AJ65" s="69">
        <v>5713.9707794189471</v>
      </c>
      <c r="AK65" s="69">
        <v>0</v>
      </c>
      <c r="AL65" s="69">
        <v>3980.597457885744</v>
      </c>
      <c r="AM65" s="69">
        <v>0</v>
      </c>
      <c r="AN65" s="69">
        <v>0</v>
      </c>
      <c r="AO65" s="69">
        <v>0</v>
      </c>
      <c r="AP65" s="69">
        <v>0</v>
      </c>
      <c r="AQ65" s="69">
        <v>0</v>
      </c>
      <c r="AR65" s="69">
        <v>2837.8046798706064</v>
      </c>
      <c r="AS65" s="69">
        <v>0</v>
      </c>
      <c r="AT65" s="69">
        <v>7005.7476348876944</v>
      </c>
      <c r="AU65" s="69">
        <v>0</v>
      </c>
      <c r="AV65" s="69">
        <v>6584.4923248291016</v>
      </c>
      <c r="AW65" s="69">
        <v>0</v>
      </c>
      <c r="AX65" s="69">
        <v>6671.399658203125</v>
      </c>
      <c r="AY65" s="69">
        <v>0</v>
      </c>
      <c r="AZ65" s="69">
        <v>767.0418350356631</v>
      </c>
      <c r="BA65" s="69">
        <v>14.182026022113879</v>
      </c>
      <c r="BB65" s="69">
        <v>8123.2038803100577</v>
      </c>
      <c r="BC65" s="69">
        <v>0</v>
      </c>
      <c r="BD65" s="69">
        <v>19561.371582031254</v>
      </c>
      <c r="BE65" s="69">
        <v>0</v>
      </c>
      <c r="BF65" s="69">
        <v>12412.480453491215</v>
      </c>
      <c r="BG65" s="69">
        <v>0</v>
      </c>
      <c r="BH65" s="69">
        <v>13997.805076599121</v>
      </c>
      <c r="BI65" s="69">
        <v>0</v>
      </c>
      <c r="BJ65" s="69">
        <v>13706.578186035158</v>
      </c>
      <c r="BK65" s="69">
        <v>0</v>
      </c>
      <c r="BL65" s="69">
        <v>13942.850639343264</v>
      </c>
      <c r="BM65" s="69">
        <v>0</v>
      </c>
      <c r="BN65" s="69">
        <v>13529.153915405277</v>
      </c>
      <c r="BO65" s="69">
        <v>0</v>
      </c>
    </row>
    <row r="70" spans="1:67" ht="18" x14ac:dyDescent="0.25">
      <c r="A70" s="106" t="s">
        <v>135</v>
      </c>
      <c r="B70" s="106"/>
      <c r="C70" s="106"/>
      <c r="D70" s="106"/>
      <c r="E70" s="106"/>
      <c r="F70" s="106"/>
      <c r="G70" s="106"/>
      <c r="H70" s="106"/>
      <c r="I70" s="106"/>
      <c r="J70" s="82"/>
      <c r="K70" s="82"/>
      <c r="L70" s="82"/>
      <c r="M70" s="82"/>
      <c r="N70" s="82"/>
    </row>
    <row r="71" spans="1:67" ht="18.75" thickBot="1" x14ac:dyDescent="0.3">
      <c r="A71" s="107" t="s">
        <v>107</v>
      </c>
      <c r="B71" s="107"/>
      <c r="C71" s="107"/>
      <c r="D71" s="107"/>
      <c r="E71" s="107"/>
      <c r="F71" s="67"/>
      <c r="G71" s="107" t="s">
        <v>108</v>
      </c>
      <c r="H71" s="107"/>
      <c r="I71" s="107"/>
      <c r="J71" s="107"/>
      <c r="K71" s="107"/>
      <c r="L71" s="67"/>
      <c r="M71" s="67"/>
      <c r="N71" s="67"/>
    </row>
    <row r="72" spans="1:67" ht="13.5" thickBot="1" x14ac:dyDescent="0.25">
      <c r="A72" s="108" t="s">
        <v>109</v>
      </c>
      <c r="B72" s="109"/>
      <c r="C72" s="83" t="s">
        <v>110</v>
      </c>
      <c r="D72" s="83" t="s">
        <v>111</v>
      </c>
      <c r="E72" s="83" t="s">
        <v>112</v>
      </c>
      <c r="F72" s="84"/>
      <c r="G72" s="108" t="s">
        <v>109</v>
      </c>
      <c r="H72" s="109"/>
      <c r="I72" s="83" t="s">
        <v>110</v>
      </c>
      <c r="J72" s="83" t="s">
        <v>111</v>
      </c>
      <c r="K72" s="83" t="s">
        <v>112</v>
      </c>
      <c r="L72" s="67"/>
      <c r="M72" s="67"/>
      <c r="N72" s="67"/>
    </row>
    <row r="73" spans="1:67" ht="38.25" x14ac:dyDescent="0.2">
      <c r="A73" s="85" t="s">
        <v>113</v>
      </c>
      <c r="B73" s="86" t="s">
        <v>114</v>
      </c>
      <c r="C73" s="87">
        <v>16000</v>
      </c>
      <c r="D73" s="87">
        <v>16000</v>
      </c>
      <c r="E73" s="87">
        <v>16000</v>
      </c>
      <c r="F73" s="84"/>
      <c r="G73" s="85" t="s">
        <v>113</v>
      </c>
      <c r="H73" s="86" t="s">
        <v>114</v>
      </c>
      <c r="I73" s="87">
        <v>40000</v>
      </c>
      <c r="J73" s="87">
        <v>40000</v>
      </c>
      <c r="K73" s="87">
        <v>40000</v>
      </c>
      <c r="L73" s="67"/>
      <c r="M73" s="67"/>
      <c r="N73" s="67"/>
    </row>
    <row r="74" spans="1:67" ht="38.25" x14ac:dyDescent="0.2">
      <c r="A74" s="88" t="s">
        <v>115</v>
      </c>
      <c r="B74" s="89" t="s">
        <v>116</v>
      </c>
      <c r="C74" s="90">
        <v>22.2</v>
      </c>
      <c r="D74" s="90">
        <v>22.2</v>
      </c>
      <c r="E74" s="90">
        <v>22.2</v>
      </c>
      <c r="F74" s="84"/>
      <c r="G74" s="88" t="s">
        <v>115</v>
      </c>
      <c r="H74" s="89" t="s">
        <v>116</v>
      </c>
      <c r="I74" s="90">
        <v>35</v>
      </c>
      <c r="J74" s="90">
        <v>35</v>
      </c>
      <c r="K74" s="90">
        <v>35</v>
      </c>
      <c r="L74" s="67"/>
      <c r="M74" s="67"/>
      <c r="N74" s="67"/>
    </row>
    <row r="75" spans="1:67" ht="38.25" x14ac:dyDescent="0.2">
      <c r="A75" s="88" t="s">
        <v>117</v>
      </c>
      <c r="B75" s="89" t="s">
        <v>118</v>
      </c>
      <c r="C75" s="90">
        <v>86.5</v>
      </c>
      <c r="D75" s="90">
        <v>86.5</v>
      </c>
      <c r="E75" s="90">
        <v>86.5</v>
      </c>
      <c r="F75" s="91"/>
      <c r="G75" s="88" t="s">
        <v>117</v>
      </c>
      <c r="H75" s="89" t="s">
        <v>118</v>
      </c>
      <c r="I75" s="90">
        <v>176.67</v>
      </c>
      <c r="J75" s="90">
        <v>176.67</v>
      </c>
      <c r="K75" s="90">
        <v>176.67</v>
      </c>
      <c r="L75" s="67"/>
      <c r="M75" s="67"/>
      <c r="N75" s="67"/>
    </row>
    <row r="76" spans="1:67" ht="38.25" x14ac:dyDescent="0.2">
      <c r="A76" s="88" t="s">
        <v>119</v>
      </c>
      <c r="B76" s="89" t="s">
        <v>120</v>
      </c>
      <c r="C76" s="90">
        <v>0.49</v>
      </c>
      <c r="D76" s="90">
        <v>0.49</v>
      </c>
      <c r="E76" s="90">
        <v>0.49</v>
      </c>
      <c r="F76" s="91"/>
      <c r="G76" s="88" t="s">
        <v>119</v>
      </c>
      <c r="H76" s="89" t="s">
        <v>120</v>
      </c>
      <c r="I76" s="90">
        <v>1.38</v>
      </c>
      <c r="J76" s="90">
        <v>1.38</v>
      </c>
      <c r="K76" s="90">
        <v>1.38</v>
      </c>
      <c r="L76" s="67"/>
      <c r="M76" s="67"/>
      <c r="N76" s="67"/>
    </row>
    <row r="77" spans="1:67" ht="51" x14ac:dyDescent="0.2">
      <c r="A77" s="88" t="s">
        <v>121</v>
      </c>
      <c r="B77" s="89" t="s">
        <v>122</v>
      </c>
      <c r="C77" s="90">
        <v>10.8</v>
      </c>
      <c r="D77" s="90">
        <v>10.8</v>
      </c>
      <c r="E77" s="90">
        <v>10.8</v>
      </c>
      <c r="F77" s="91"/>
      <c r="G77" s="88" t="s">
        <v>121</v>
      </c>
      <c r="H77" s="89" t="s">
        <v>122</v>
      </c>
      <c r="I77" s="90">
        <v>10.199999999999999</v>
      </c>
      <c r="J77" s="90">
        <v>10.199999999999999</v>
      </c>
      <c r="K77" s="90">
        <v>10.199999999999999</v>
      </c>
      <c r="L77" s="67"/>
      <c r="M77" s="67" t="s">
        <v>123</v>
      </c>
      <c r="N77" s="67" t="s">
        <v>124</v>
      </c>
    </row>
    <row r="78" spans="1:67" x14ac:dyDescent="0.2">
      <c r="A78" s="110" t="s">
        <v>125</v>
      </c>
      <c r="B78" s="89" t="s">
        <v>126</v>
      </c>
      <c r="C78" s="92">
        <f>E10+G10</f>
        <v>7009.1737060546902</v>
      </c>
      <c r="D78" s="92">
        <f>E16+G16</f>
        <v>10389.18298339843</v>
      </c>
      <c r="E78" s="92">
        <f>E28+G28</f>
        <v>9603.5250244140807</v>
      </c>
      <c r="F78" s="93"/>
      <c r="G78" s="113" t="s">
        <v>125</v>
      </c>
      <c r="H78" s="94" t="s">
        <v>126</v>
      </c>
      <c r="I78" s="92">
        <f>I10+K10</f>
        <v>6757.6276855468705</v>
      </c>
      <c r="J78" s="92">
        <f>I16+K16</f>
        <v>10767.2548828125</v>
      </c>
      <c r="K78" s="92">
        <f>I28+K28</f>
        <v>8967.4641113281195</v>
      </c>
      <c r="L78" s="67">
        <v>4</v>
      </c>
      <c r="M78" s="95">
        <f>(C78+I78)/1000</f>
        <v>13.766801391601561</v>
      </c>
      <c r="N78" s="95">
        <f>(C79+I79)/1000</f>
        <v>5.7271620483398458</v>
      </c>
    </row>
    <row r="79" spans="1:67" x14ac:dyDescent="0.2">
      <c r="A79" s="111"/>
      <c r="B79" s="89" t="s">
        <v>127</v>
      </c>
      <c r="C79" s="92">
        <f>E44+G44</f>
        <v>2944.138671875005</v>
      </c>
      <c r="D79" s="92">
        <f>E50+G50</f>
        <v>4218.4598693847702</v>
      </c>
      <c r="E79" s="92">
        <f>E62+G62</f>
        <v>3922.902954101562</v>
      </c>
      <c r="F79" s="93"/>
      <c r="G79" s="114"/>
      <c r="H79" s="94" t="s">
        <v>127</v>
      </c>
      <c r="I79" s="92">
        <f>I44+K44</f>
        <v>2783.0233764648401</v>
      </c>
      <c r="J79" s="92">
        <f>I50+K50</f>
        <v>4691.6734619140607</v>
      </c>
      <c r="K79" s="92">
        <f>I62+K62</f>
        <v>3573.4617919921902</v>
      </c>
      <c r="L79" s="96">
        <v>10</v>
      </c>
      <c r="M79" s="97">
        <f>(D78+J78)/1000</f>
        <v>21.156437866210929</v>
      </c>
      <c r="N79" s="97">
        <f>(D79+J79)/1000</f>
        <v>8.910133331298832</v>
      </c>
    </row>
    <row r="80" spans="1:67" x14ac:dyDescent="0.2">
      <c r="A80" s="112"/>
      <c r="B80" s="89" t="s">
        <v>128</v>
      </c>
      <c r="C80" s="98">
        <f>SQRT(C78^2+C79^2)</f>
        <v>7602.398868835965</v>
      </c>
      <c r="D80" s="98">
        <f>SQRT(D78^2+D79^2)</f>
        <v>11212.962442287288</v>
      </c>
      <c r="E80" s="98">
        <f>SQRT(E78^2+E79^2)</f>
        <v>10373.854658797096</v>
      </c>
      <c r="F80" s="93"/>
      <c r="G80" s="115"/>
      <c r="H80" s="94" t="s">
        <v>128</v>
      </c>
      <c r="I80" s="98">
        <f>SQRT(I78^2+I79^2)</f>
        <v>7308.2659400448283</v>
      </c>
      <c r="J80" s="98">
        <f>SQRT(J78^2+J79^2)</f>
        <v>11745.023524228391</v>
      </c>
      <c r="K80" s="98">
        <f>SQRT(K78^2+K79^2)</f>
        <v>9653.2399621466902</v>
      </c>
      <c r="L80" s="67">
        <v>22</v>
      </c>
      <c r="M80" s="95">
        <f>(E78+K78)/1000</f>
        <v>18.570989135742202</v>
      </c>
      <c r="N80" s="95">
        <f>(E79+K79)/1000</f>
        <v>7.4963647460937519</v>
      </c>
    </row>
    <row r="81" spans="1:14" ht="39" thickBot="1" x14ac:dyDescent="0.25">
      <c r="A81" s="99" t="s">
        <v>129</v>
      </c>
      <c r="B81" s="100" t="s">
        <v>130</v>
      </c>
      <c r="C81" s="101">
        <f>C80/C73</f>
        <v>0.47514992930224781</v>
      </c>
      <c r="D81" s="101">
        <f>D80/D73</f>
        <v>0.70081015264295543</v>
      </c>
      <c r="E81" s="101">
        <f>E80/E73</f>
        <v>0.64836591617481854</v>
      </c>
      <c r="F81" s="91"/>
      <c r="G81" s="99" t="s">
        <v>129</v>
      </c>
      <c r="H81" s="100" t="s">
        <v>130</v>
      </c>
      <c r="I81" s="101">
        <f>I80/I73</f>
        <v>0.1827066485011207</v>
      </c>
      <c r="J81" s="101">
        <f>J80/J73</f>
        <v>0.29362558810570977</v>
      </c>
      <c r="K81" s="101">
        <f>K80/K73</f>
        <v>0.24133099905366726</v>
      </c>
      <c r="L81" s="67"/>
      <c r="M81" s="67"/>
      <c r="N81" s="67"/>
    </row>
    <row r="82" spans="1:14" ht="38.25" x14ac:dyDescent="0.2">
      <c r="A82" s="85" t="s">
        <v>131</v>
      </c>
      <c r="B82" s="86" t="s">
        <v>132</v>
      </c>
      <c r="C82" s="102">
        <f>C75*C81^2+C74</f>
        <v>41.728884884828034</v>
      </c>
      <c r="D82" s="102">
        <f>D75*D81^2+D74</f>
        <v>64.683166259103771</v>
      </c>
      <c r="E82" s="102">
        <f>E75*E81^2+E74</f>
        <v>58.562728248748826</v>
      </c>
      <c r="F82" s="91"/>
      <c r="G82" s="85" t="s">
        <v>131</v>
      </c>
      <c r="H82" s="86" t="s">
        <v>132</v>
      </c>
      <c r="I82" s="102">
        <f>I75*I81^2+I74</f>
        <v>40.897548367548488</v>
      </c>
      <c r="J82" s="102">
        <f>J75*J81^2+J74</f>
        <v>50.231778244928194</v>
      </c>
      <c r="K82" s="102">
        <f>K75*K81^2+K74</f>
        <v>45.28937583058628</v>
      </c>
      <c r="L82" s="67"/>
      <c r="M82" s="67"/>
      <c r="N82" s="67"/>
    </row>
    <row r="83" spans="1:14" ht="51.75" thickBot="1" x14ac:dyDescent="0.25">
      <c r="A83" s="103" t="s">
        <v>133</v>
      </c>
      <c r="B83" s="104" t="s">
        <v>134</v>
      </c>
      <c r="C83" s="105">
        <f>(C77*C81^2+C76)/100*C73</f>
        <v>468.52616278592888</v>
      </c>
      <c r="D83" s="105">
        <f>(D77*D81^2+D76)/100*D73</f>
        <v>927.08105544198077</v>
      </c>
      <c r="E83" s="105">
        <f>(E77*E81^2+E76)/100*E73</f>
        <v>804.8138082524622</v>
      </c>
      <c r="F83" s="91"/>
      <c r="G83" s="103" t="s">
        <v>133</v>
      </c>
      <c r="H83" s="104" t="s">
        <v>134</v>
      </c>
      <c r="I83" s="105">
        <f>(I77*I81^2+I76)/100*I73</f>
        <v>688.19741517856914</v>
      </c>
      <c r="J83" s="105">
        <f>(J77*J81^2+J76)/100*J73</f>
        <v>903.76122284092958</v>
      </c>
      <c r="K83" s="105">
        <f>(K77*K81^2+K76)/100*K73</f>
        <v>789.62185650530387</v>
      </c>
      <c r="L83" s="67"/>
      <c r="M83" s="67"/>
      <c r="N83" s="67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6" customWidth="1"/>
    <col min="2" max="2" width="10.28515625" style="47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7" t="str">
        <f>'Время горизонтально'!E2</f>
        <v>Мощность по фидерам по часовым интервалам</v>
      </c>
      <c r="B2" s="48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Искра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58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2019-07-16T10:50:46Z</dcterms:modified>
</cp:coreProperties>
</file>