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83" i="3" l="1"/>
  <c r="K83" i="3"/>
  <c r="J83" i="3"/>
  <c r="L82" i="3"/>
  <c r="K82" i="3"/>
  <c r="J82" i="3"/>
  <c r="F83" i="3"/>
  <c r="E83" i="3"/>
  <c r="D83" i="3"/>
  <c r="F82" i="3"/>
  <c r="E82" i="3"/>
  <c r="D82" i="3"/>
  <c r="L92" i="3"/>
  <c r="K92" i="3"/>
  <c r="J92" i="3"/>
  <c r="F92" i="3"/>
  <c r="E92" i="3"/>
  <c r="D92" i="3"/>
  <c r="O84" i="3"/>
  <c r="N83" i="3" l="1"/>
  <c r="O83" i="3"/>
  <c r="O82" i="3"/>
  <c r="N84" i="3"/>
  <c r="N82" i="3"/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W31" i="3" l="1"/>
</calcChain>
</file>

<file path=xl/sharedStrings.xml><?xml version="1.0" encoding="utf-8"?>
<sst xmlns="http://schemas.openxmlformats.org/spreadsheetml/2006/main" count="229" uniqueCount="107">
  <si>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</si>
  <si>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</si>
  <si>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</si>
  <si>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</si>
  <si>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</si>
  <si>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</si>
  <si>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</si>
  <si>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</si>
  <si>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</si>
  <si>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</si>
  <si>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</si>
  <si>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</si>
  <si>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</si>
  <si>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</si>
  <si>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</si>
  <si>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</si>
  <si>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</si>
  <si>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</si>
  <si>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</si>
  <si>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</si>
  <si>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</si>
  <si>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</si>
  <si>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</si>
  <si>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</si>
  <si>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</si>
  <si>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</si>
  <si>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</si>
  <si>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</si>
  <si>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</si>
  <si>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</si>
  <si>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</si>
  <si>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</si>
  <si>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</si>
  <si>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</si>
  <si>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</si>
  <si>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</si>
  <si>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</si>
  <si>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</si>
  <si>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Нифантово</t>
  </si>
  <si>
    <t xml:space="preserve"> 0,23 Нифантово ТСН 1 ао RS</t>
  </si>
  <si>
    <t xml:space="preserve"> 0,23 Нифантово ТСН 2 ао RS</t>
  </si>
  <si>
    <t xml:space="preserve"> 10 Нифантово Т 1 ап RS</t>
  </si>
  <si>
    <t xml:space="preserve"> 10 Нифантово Т 2 ап RS</t>
  </si>
  <si>
    <t xml:space="preserve"> 10 Нифантово-Аристово ао RS</t>
  </si>
  <si>
    <t xml:space="preserve"> 10 Нифантово-Добрец ао RS</t>
  </si>
  <si>
    <t xml:space="preserve"> 10 Нифантово-Ершово ао RS</t>
  </si>
  <si>
    <t xml:space="preserve"> 10 Нифантово-Заря 1 ао RS</t>
  </si>
  <si>
    <t xml:space="preserve"> 10 Нифантово-Заря 2 ао RS</t>
  </si>
  <si>
    <t xml:space="preserve"> 10 Нифантово-Катодная ао RS</t>
  </si>
  <si>
    <t xml:space="preserve"> 10 Нифантово-Льнозавод ао RS</t>
  </si>
  <si>
    <t xml:space="preserve"> 10 Нифантово-Парк 1 ао RS</t>
  </si>
  <si>
    <t xml:space="preserve"> 10 Нифантово-Парк 2 ао RS</t>
  </si>
  <si>
    <t xml:space="preserve"> 10 Нифантово-Поселок ао RS</t>
  </si>
  <si>
    <t xml:space="preserve"> 10 Нифантово-ПТФ 1 ао RS</t>
  </si>
  <si>
    <t xml:space="preserve"> 10 Нифантово-ПТФ 2 ао RS</t>
  </si>
  <si>
    <t xml:space="preserve"> 10 Нифантово-ПТФ 3 ао RS</t>
  </si>
  <si>
    <t xml:space="preserve"> 10 Нифантово-ПТФ 4 ао RS</t>
  </si>
  <si>
    <t xml:space="preserve"> 10 Нифантово-ПТФ 5 ао RS</t>
  </si>
  <si>
    <t xml:space="preserve"> 10 Нифантово-ПТФ 6 ао RS</t>
  </si>
  <si>
    <t xml:space="preserve"> 10 Нифантово-Тырканово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</si>
  <si>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</si>
  <si>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</si>
  <si>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</si>
  <si>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</si>
  <si>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</si>
  <si>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</si>
  <si>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</si>
  <si>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</si>
  <si>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</si>
  <si>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</si>
  <si>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</si>
  <si>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</si>
  <si>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</si>
  <si>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</si>
  <si>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</si>
  <si>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</si>
  <si>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</si>
  <si>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</si>
  <si>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</si>
  <si>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</si>
  <si>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</si>
  <si>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</si>
  <si>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</si>
  <si>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</si>
  <si>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</si>
  <si>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</si>
  <si>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</si>
  <si>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</si>
  <si>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</si>
  <si>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</si>
  <si>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</si>
  <si>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</si>
  <si>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</si>
  <si>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</si>
  <si>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</si>
  <si>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</si>
  <si>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</si>
  <si>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t>ΔP, кВт</t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</si>
  <si>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</si>
  <si>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</si>
  <si>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</si>
  <si>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</si>
  <si>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</si>
  <si>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</si>
  <si>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</si>
  <si>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</si>
  <si>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 19.06.2019 г. г. по ПС Нифантово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</si>
</sst>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0" fontId="13" fillId="0" borderId="0" xfId="0" applyFont="1"/>
    <xf numFmtId="0" fontId="0" fillId="0" borderId="0" xfId="0" applyFill="1" applyBorder="1" applyAlignment="1"/>
    <xf numFmtId="0" fontId="13" fillId="0" borderId="7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7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" sqref="B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Нифантово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140" customFormat="1" ht="35.25" customHeight="1" thickBot="1" x14ac:dyDescent="0.25">
      <c r="A6" s="137" t="s">
        <v>31</v>
      </c>
      <c r="B6" s="138" t="s">
        <v>39</v>
      </c>
      <c r="C6" s="138" t="s">
        <v>40</v>
      </c>
      <c r="D6" s="138" t="s">
        <v>41</v>
      </c>
      <c r="E6" s="138" t="s">
        <v>42</v>
      </c>
      <c r="F6" s="138" t="s">
        <v>43</v>
      </c>
      <c r="G6" s="138" t="s">
        <v>44</v>
      </c>
      <c r="H6" s="138" t="s">
        <v>45</v>
      </c>
      <c r="I6" s="138" t="s">
        <v>46</v>
      </c>
      <c r="J6" s="138" t="s">
        <v>47</v>
      </c>
      <c r="K6" s="138" t="s">
        <v>48</v>
      </c>
      <c r="L6" s="138" t="s">
        <v>49</v>
      </c>
      <c r="M6" s="138" t="s">
        <v>50</v>
      </c>
      <c r="N6" s="138" t="s">
        <v>51</v>
      </c>
      <c r="O6" s="138" t="s">
        <v>52</v>
      </c>
      <c r="P6" s="138" t="s">
        <v>53</v>
      </c>
      <c r="Q6" s="138" t="s">
        <v>54</v>
      </c>
      <c r="R6" s="138" t="s">
        <v>55</v>
      </c>
      <c r="S6" s="138" t="s">
        <v>56</v>
      </c>
      <c r="T6" s="138" t="s">
        <v>57</v>
      </c>
      <c r="U6" s="138" t="s">
        <v>58</v>
      </c>
      <c r="V6" s="139" t="s">
        <v>59</v>
      </c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</row>
    <row r="7" spans="1:54" x14ac:dyDescent="0.2">
      <c r="A7" s="67" t="s">
        <v>3</v>
      </c>
      <c r="B7" s="68">
        <v>0.75600000000000001</v>
      </c>
      <c r="C7" s="68">
        <v>2.4E-2</v>
      </c>
      <c r="D7" s="68">
        <v>2138</v>
      </c>
      <c r="E7" s="68">
        <v>2136</v>
      </c>
      <c r="F7" s="68">
        <v>232.8</v>
      </c>
      <c r="G7" s="68">
        <v>40.800000000000004</v>
      </c>
      <c r="H7" s="68">
        <v>112</v>
      </c>
      <c r="I7" s="68">
        <v>54.800000000000004</v>
      </c>
      <c r="J7" s="68">
        <v>212.4</v>
      </c>
      <c r="K7" s="68">
        <v>0.6</v>
      </c>
      <c r="L7" s="68">
        <v>1.6</v>
      </c>
      <c r="M7" s="68">
        <v>1341.6000000000001</v>
      </c>
      <c r="N7" s="68">
        <v>645.6</v>
      </c>
      <c r="O7" s="68">
        <v>172.20000000000002</v>
      </c>
      <c r="P7" s="68">
        <v>383.2</v>
      </c>
      <c r="Q7" s="68">
        <v>3.2</v>
      </c>
      <c r="R7" s="68">
        <v>153</v>
      </c>
      <c r="S7" s="68">
        <v>512</v>
      </c>
      <c r="T7" s="68">
        <v>44.6</v>
      </c>
      <c r="U7" s="68">
        <v>295.8</v>
      </c>
      <c r="V7" s="69">
        <v>95.100000000000009</v>
      </c>
      <c r="W7" s="136"/>
    </row>
    <row r="8" spans="1:54" x14ac:dyDescent="0.2">
      <c r="A8" s="70" t="s">
        <v>4</v>
      </c>
      <c r="B8" s="71">
        <v>0.74399999999999999</v>
      </c>
      <c r="C8" s="71">
        <v>1.2E-2</v>
      </c>
      <c r="D8" s="71">
        <v>1958</v>
      </c>
      <c r="E8" s="71">
        <v>2006</v>
      </c>
      <c r="F8" s="71">
        <v>203.6</v>
      </c>
      <c r="G8" s="71">
        <v>38.1</v>
      </c>
      <c r="H8" s="71">
        <v>104.8</v>
      </c>
      <c r="I8" s="71">
        <v>41.6</v>
      </c>
      <c r="J8" s="71">
        <v>192</v>
      </c>
      <c r="K8" s="71">
        <v>0.6</v>
      </c>
      <c r="L8" s="71">
        <v>1.6</v>
      </c>
      <c r="M8" s="71">
        <v>1188</v>
      </c>
      <c r="N8" s="71">
        <v>602.4</v>
      </c>
      <c r="O8" s="71">
        <v>155.20000000000002</v>
      </c>
      <c r="P8" s="71">
        <v>382.8</v>
      </c>
      <c r="Q8" s="71">
        <v>3.2</v>
      </c>
      <c r="R8" s="71">
        <v>153.6</v>
      </c>
      <c r="S8" s="71">
        <v>508.40000000000003</v>
      </c>
      <c r="T8" s="71">
        <v>44.800000000000004</v>
      </c>
      <c r="U8" s="71">
        <v>289.2</v>
      </c>
      <c r="V8" s="72">
        <v>79.5</v>
      </c>
      <c r="W8" s="136"/>
    </row>
    <row r="9" spans="1:54" x14ac:dyDescent="0.2">
      <c r="A9" s="70" t="s">
        <v>5</v>
      </c>
      <c r="B9" s="71">
        <v>0.74399999999999999</v>
      </c>
      <c r="C9" s="71">
        <v>2.4E-2</v>
      </c>
      <c r="D9" s="71">
        <v>1950</v>
      </c>
      <c r="E9" s="71">
        <v>1958</v>
      </c>
      <c r="F9" s="71">
        <v>199.20000000000002</v>
      </c>
      <c r="G9" s="71">
        <v>37.200000000000003</v>
      </c>
      <c r="H9" s="71">
        <v>88.2</v>
      </c>
      <c r="I9" s="71">
        <v>64</v>
      </c>
      <c r="J9" s="71">
        <v>186.9</v>
      </c>
      <c r="K9" s="71">
        <v>0.6</v>
      </c>
      <c r="L9" s="71">
        <v>1.6</v>
      </c>
      <c r="M9" s="71">
        <v>1171.2</v>
      </c>
      <c r="N9" s="71">
        <v>601.6</v>
      </c>
      <c r="O9" s="71">
        <v>147.80000000000001</v>
      </c>
      <c r="P9" s="71">
        <v>381.6</v>
      </c>
      <c r="Q9" s="71">
        <v>3.2</v>
      </c>
      <c r="R9" s="71">
        <v>151.20000000000002</v>
      </c>
      <c r="S9" s="71">
        <v>501.6</v>
      </c>
      <c r="T9" s="71">
        <v>44.800000000000004</v>
      </c>
      <c r="U9" s="71">
        <v>282.2</v>
      </c>
      <c r="V9" s="72">
        <v>68.099999999999994</v>
      </c>
      <c r="W9" s="136"/>
    </row>
    <row r="10" spans="1:54" x14ac:dyDescent="0.2">
      <c r="A10" s="70" t="s">
        <v>6</v>
      </c>
      <c r="B10" s="71">
        <v>0.75600000000000001</v>
      </c>
      <c r="C10" s="71">
        <v>2.4E-2</v>
      </c>
      <c r="D10" s="71">
        <v>1936</v>
      </c>
      <c r="E10" s="71">
        <v>1948</v>
      </c>
      <c r="F10" s="71">
        <v>194.4</v>
      </c>
      <c r="G10" s="71">
        <v>34.5</v>
      </c>
      <c r="H10" s="71">
        <v>88.600000000000009</v>
      </c>
      <c r="I10" s="71">
        <v>55.6</v>
      </c>
      <c r="J10" s="71">
        <v>183</v>
      </c>
      <c r="K10" s="71">
        <v>0.6</v>
      </c>
      <c r="L10" s="71">
        <v>0.4</v>
      </c>
      <c r="M10" s="71">
        <v>1176</v>
      </c>
      <c r="N10" s="71">
        <v>608.80000000000007</v>
      </c>
      <c r="O10" s="71">
        <v>144.80000000000001</v>
      </c>
      <c r="P10" s="71">
        <v>376.40000000000003</v>
      </c>
      <c r="Q10" s="71">
        <v>2.8000000000000003</v>
      </c>
      <c r="R10" s="71">
        <v>148.80000000000001</v>
      </c>
      <c r="S10" s="71">
        <v>504</v>
      </c>
      <c r="T10" s="71">
        <v>44.800000000000004</v>
      </c>
      <c r="U10" s="71">
        <v>277.60000000000002</v>
      </c>
      <c r="V10" s="72">
        <v>67.2</v>
      </c>
      <c r="W10" s="136"/>
    </row>
    <row r="11" spans="1:54" x14ac:dyDescent="0.2">
      <c r="A11" s="70" t="s">
        <v>7</v>
      </c>
      <c r="B11" s="71">
        <v>0.74399999999999999</v>
      </c>
      <c r="C11" s="71">
        <v>1.2E-2</v>
      </c>
      <c r="D11" s="71">
        <v>1774</v>
      </c>
      <c r="E11" s="71">
        <v>1854</v>
      </c>
      <c r="F11" s="71">
        <v>192.20000000000002</v>
      </c>
      <c r="G11" s="71">
        <v>35.4</v>
      </c>
      <c r="H11" s="71">
        <v>91.2</v>
      </c>
      <c r="I11" s="71">
        <v>42.4</v>
      </c>
      <c r="J11" s="71">
        <v>189.9</v>
      </c>
      <c r="K11" s="71">
        <v>0.6</v>
      </c>
      <c r="L11" s="71">
        <v>0.8</v>
      </c>
      <c r="M11" s="71">
        <v>1012.8000000000001</v>
      </c>
      <c r="N11" s="71">
        <v>500</v>
      </c>
      <c r="O11" s="71">
        <v>146.20000000000002</v>
      </c>
      <c r="P11" s="71">
        <v>374.8</v>
      </c>
      <c r="Q11" s="71">
        <v>3.2</v>
      </c>
      <c r="R11" s="71">
        <v>165</v>
      </c>
      <c r="S11" s="71">
        <v>504.8</v>
      </c>
      <c r="T11" s="71">
        <v>44.6</v>
      </c>
      <c r="U11" s="71">
        <v>276.60000000000002</v>
      </c>
      <c r="V11" s="72">
        <v>67.2</v>
      </c>
      <c r="W11" s="136"/>
    </row>
    <row r="12" spans="1:54" x14ac:dyDescent="0.2">
      <c r="A12" s="70" t="s">
        <v>8</v>
      </c>
      <c r="B12" s="71">
        <v>0.74399999999999999</v>
      </c>
      <c r="C12" s="71">
        <v>2.4E-2</v>
      </c>
      <c r="D12" s="71">
        <v>2280</v>
      </c>
      <c r="E12" s="71">
        <v>2086</v>
      </c>
      <c r="F12" s="71">
        <v>211.20000000000002</v>
      </c>
      <c r="G12" s="71">
        <v>38.700000000000003</v>
      </c>
      <c r="H12" s="71">
        <v>107.4</v>
      </c>
      <c r="I12" s="71">
        <v>58.4</v>
      </c>
      <c r="J12" s="71">
        <v>197.1</v>
      </c>
      <c r="K12" s="71">
        <v>0.4</v>
      </c>
      <c r="L12" s="71">
        <v>0.8</v>
      </c>
      <c r="M12" s="71">
        <v>1494</v>
      </c>
      <c r="N12" s="71">
        <v>683.2</v>
      </c>
      <c r="O12" s="71">
        <v>151.20000000000002</v>
      </c>
      <c r="P12" s="71">
        <v>370.40000000000003</v>
      </c>
      <c r="Q12" s="71">
        <v>3.2</v>
      </c>
      <c r="R12" s="71">
        <v>162.6</v>
      </c>
      <c r="S12" s="71">
        <v>502</v>
      </c>
      <c r="T12" s="71">
        <v>52.6</v>
      </c>
      <c r="U12" s="71">
        <v>275.8</v>
      </c>
      <c r="V12" s="72">
        <v>75.600000000000009</v>
      </c>
      <c r="W12" s="136"/>
    </row>
    <row r="13" spans="1:54" x14ac:dyDescent="0.2">
      <c r="A13" s="70" t="s">
        <v>9</v>
      </c>
      <c r="B13" s="71">
        <v>0.76800000000000002</v>
      </c>
      <c r="C13" s="71">
        <v>3.6000000000000004E-2</v>
      </c>
      <c r="D13" s="71">
        <v>2296</v>
      </c>
      <c r="E13" s="71">
        <v>2154</v>
      </c>
      <c r="F13" s="71">
        <v>246.6</v>
      </c>
      <c r="G13" s="71">
        <v>46.5</v>
      </c>
      <c r="H13" s="71">
        <v>123</v>
      </c>
      <c r="I13" s="71">
        <v>135.19999999999999</v>
      </c>
      <c r="J13" s="71">
        <v>236.4</v>
      </c>
      <c r="K13" s="71">
        <v>0.4</v>
      </c>
      <c r="L13" s="71">
        <v>0.8</v>
      </c>
      <c r="M13" s="71">
        <v>1405.2</v>
      </c>
      <c r="N13" s="71">
        <v>623.20000000000005</v>
      </c>
      <c r="O13" s="71">
        <v>177.4</v>
      </c>
      <c r="P13" s="71">
        <v>374.40000000000003</v>
      </c>
      <c r="Q13" s="71">
        <v>2.8000000000000003</v>
      </c>
      <c r="R13" s="71">
        <v>163.80000000000001</v>
      </c>
      <c r="S13" s="71">
        <v>504</v>
      </c>
      <c r="T13" s="71">
        <v>49</v>
      </c>
      <c r="U13" s="71">
        <v>273.8</v>
      </c>
      <c r="V13" s="72">
        <v>103.8</v>
      </c>
      <c r="W13" s="136"/>
    </row>
    <row r="14" spans="1:54" x14ac:dyDescent="0.2">
      <c r="A14" s="70" t="s">
        <v>10</v>
      </c>
      <c r="B14" s="71">
        <v>0.74399999999999999</v>
      </c>
      <c r="C14" s="71">
        <v>2.4E-2</v>
      </c>
      <c r="D14" s="71">
        <v>2220</v>
      </c>
      <c r="E14" s="71">
        <v>2426</v>
      </c>
      <c r="F14" s="71">
        <v>300.40000000000003</v>
      </c>
      <c r="G14" s="71">
        <v>55.2</v>
      </c>
      <c r="H14" s="71">
        <v>137.4</v>
      </c>
      <c r="I14" s="71">
        <v>163.6</v>
      </c>
      <c r="J14" s="71">
        <v>296.7</v>
      </c>
      <c r="K14" s="71">
        <v>0.4</v>
      </c>
      <c r="L14" s="71">
        <v>0.8</v>
      </c>
      <c r="M14" s="71">
        <v>1234.8</v>
      </c>
      <c r="N14" s="71">
        <v>555.20000000000005</v>
      </c>
      <c r="O14" s="71">
        <v>227.20000000000002</v>
      </c>
      <c r="P14" s="71">
        <v>366.8</v>
      </c>
      <c r="Q14" s="71">
        <v>3.2</v>
      </c>
      <c r="R14" s="71">
        <v>187.8</v>
      </c>
      <c r="S14" s="71">
        <v>629.6</v>
      </c>
      <c r="T14" s="71">
        <v>51</v>
      </c>
      <c r="U14" s="71">
        <v>332.8</v>
      </c>
      <c r="V14" s="72">
        <v>122.7</v>
      </c>
      <c r="W14" s="136"/>
    </row>
    <row r="15" spans="1:54" x14ac:dyDescent="0.2">
      <c r="A15" s="70" t="s">
        <v>11</v>
      </c>
      <c r="B15" s="71">
        <v>0.74399999999999999</v>
      </c>
      <c r="C15" s="71">
        <v>1.2E-2</v>
      </c>
      <c r="D15" s="71">
        <v>2324</v>
      </c>
      <c r="E15" s="71">
        <v>2644</v>
      </c>
      <c r="F15" s="71">
        <v>319</v>
      </c>
      <c r="G15" s="71">
        <v>62.4</v>
      </c>
      <c r="H15" s="71">
        <v>159.4</v>
      </c>
      <c r="I15" s="71">
        <v>169.20000000000002</v>
      </c>
      <c r="J15" s="71">
        <v>354.90000000000003</v>
      </c>
      <c r="K15" s="71">
        <v>0.4</v>
      </c>
      <c r="L15" s="71">
        <v>0.8</v>
      </c>
      <c r="M15" s="71">
        <v>1393.2</v>
      </c>
      <c r="N15" s="71">
        <v>598.4</v>
      </c>
      <c r="O15" s="71">
        <v>246.20000000000002</v>
      </c>
      <c r="P15" s="71">
        <v>267.60000000000002</v>
      </c>
      <c r="Q15" s="71">
        <v>2.8000000000000003</v>
      </c>
      <c r="R15" s="71">
        <v>202.20000000000002</v>
      </c>
      <c r="S15" s="71">
        <v>677.6</v>
      </c>
      <c r="T15" s="71">
        <v>56.4</v>
      </c>
      <c r="U15" s="71">
        <v>347</v>
      </c>
      <c r="V15" s="72">
        <v>133.19999999999999</v>
      </c>
      <c r="W15" s="136"/>
    </row>
    <row r="16" spans="1:54" x14ac:dyDescent="0.2">
      <c r="A16" s="70" t="s">
        <v>12</v>
      </c>
      <c r="B16" s="71">
        <v>0.76800000000000002</v>
      </c>
      <c r="C16" s="71">
        <v>0.06</v>
      </c>
      <c r="D16" s="71">
        <v>2434</v>
      </c>
      <c r="E16" s="71">
        <v>2698</v>
      </c>
      <c r="F16" s="71">
        <v>323.40000000000003</v>
      </c>
      <c r="G16" s="71">
        <v>58.5</v>
      </c>
      <c r="H16" s="71">
        <v>154.20000000000002</v>
      </c>
      <c r="I16" s="71">
        <v>177.20000000000002</v>
      </c>
      <c r="J16" s="71">
        <v>372.3</v>
      </c>
      <c r="K16" s="71">
        <v>0.4</v>
      </c>
      <c r="L16" s="71">
        <v>0.8</v>
      </c>
      <c r="M16" s="71">
        <v>1473.6000000000001</v>
      </c>
      <c r="N16" s="71">
        <v>668</v>
      </c>
      <c r="O16" s="71">
        <v>252</v>
      </c>
      <c r="P16" s="71">
        <v>266.39999999999998</v>
      </c>
      <c r="Q16" s="71">
        <v>3.2</v>
      </c>
      <c r="R16" s="71">
        <v>214.8</v>
      </c>
      <c r="S16" s="71">
        <v>656.4</v>
      </c>
      <c r="T16" s="71">
        <v>59.4</v>
      </c>
      <c r="U16" s="71">
        <v>347.8</v>
      </c>
      <c r="V16" s="72">
        <v>124.2</v>
      </c>
      <c r="W16" s="136"/>
    </row>
    <row r="17" spans="1:23" x14ac:dyDescent="0.2">
      <c r="A17" s="70" t="s">
        <v>13</v>
      </c>
      <c r="B17" s="71">
        <v>0.78</v>
      </c>
      <c r="C17" s="71">
        <v>0.06</v>
      </c>
      <c r="D17" s="71">
        <v>2390</v>
      </c>
      <c r="E17" s="71">
        <v>2626</v>
      </c>
      <c r="F17" s="71">
        <v>333.2</v>
      </c>
      <c r="G17" s="71">
        <v>55.800000000000004</v>
      </c>
      <c r="H17" s="71">
        <v>158.20000000000002</v>
      </c>
      <c r="I17" s="71">
        <v>144.4</v>
      </c>
      <c r="J17" s="71">
        <v>376.2</v>
      </c>
      <c r="K17" s="71">
        <v>0.4</v>
      </c>
      <c r="L17" s="71">
        <v>0.4</v>
      </c>
      <c r="M17" s="71">
        <v>1474.8</v>
      </c>
      <c r="N17" s="71">
        <v>655.20000000000005</v>
      </c>
      <c r="O17" s="71">
        <v>233.4</v>
      </c>
      <c r="P17" s="71">
        <v>268.8</v>
      </c>
      <c r="Q17" s="71">
        <v>2.8000000000000003</v>
      </c>
      <c r="R17" s="71">
        <v>219.6</v>
      </c>
      <c r="S17" s="71">
        <v>645.20000000000005</v>
      </c>
      <c r="T17" s="71">
        <v>59.4</v>
      </c>
      <c r="U17" s="71">
        <v>360.40000000000003</v>
      </c>
      <c r="V17" s="72">
        <v>55.800000000000004</v>
      </c>
      <c r="W17" s="136"/>
    </row>
    <row r="18" spans="1:23" x14ac:dyDescent="0.2">
      <c r="A18" s="70" t="s">
        <v>14</v>
      </c>
      <c r="B18" s="71">
        <v>0.75600000000000001</v>
      </c>
      <c r="C18" s="71">
        <v>2.4E-2</v>
      </c>
      <c r="D18" s="71">
        <v>2396</v>
      </c>
      <c r="E18" s="71">
        <v>2634</v>
      </c>
      <c r="F18" s="71">
        <v>324.8</v>
      </c>
      <c r="G18" s="71">
        <v>57.6</v>
      </c>
      <c r="H18" s="71">
        <v>152</v>
      </c>
      <c r="I18" s="71">
        <v>120.4</v>
      </c>
      <c r="J18" s="71">
        <v>360.3</v>
      </c>
      <c r="K18" s="71">
        <v>0.4</v>
      </c>
      <c r="L18" s="71">
        <v>0.8</v>
      </c>
      <c r="M18" s="71">
        <v>1506</v>
      </c>
      <c r="N18" s="71">
        <v>680.80000000000007</v>
      </c>
      <c r="O18" s="71">
        <v>230</v>
      </c>
      <c r="P18" s="71">
        <v>288.8</v>
      </c>
      <c r="Q18" s="71">
        <v>2.8000000000000003</v>
      </c>
      <c r="R18" s="71">
        <v>201.6</v>
      </c>
      <c r="S18" s="71">
        <v>647.6</v>
      </c>
      <c r="T18" s="71">
        <v>59.800000000000004</v>
      </c>
      <c r="U18" s="71">
        <v>369.6</v>
      </c>
      <c r="V18" s="72">
        <v>45.300000000000004</v>
      </c>
      <c r="W18" s="136"/>
    </row>
    <row r="19" spans="1:23" x14ac:dyDescent="0.2">
      <c r="A19" s="70" t="s">
        <v>15</v>
      </c>
      <c r="B19" s="71">
        <v>0.75600000000000001</v>
      </c>
      <c r="C19" s="71">
        <v>1.2E-2</v>
      </c>
      <c r="D19" s="71">
        <v>2240</v>
      </c>
      <c r="E19" s="71">
        <v>2512</v>
      </c>
      <c r="F19" s="71">
        <v>332.2</v>
      </c>
      <c r="G19" s="71">
        <v>62.4</v>
      </c>
      <c r="H19" s="71">
        <v>160.6</v>
      </c>
      <c r="I19" s="71">
        <v>139.6</v>
      </c>
      <c r="J19" s="71">
        <v>339.6</v>
      </c>
      <c r="K19" s="71">
        <v>0.4</v>
      </c>
      <c r="L19" s="71">
        <v>0.4</v>
      </c>
      <c r="M19" s="71">
        <v>1359.6000000000001</v>
      </c>
      <c r="N19" s="71">
        <v>613.6</v>
      </c>
      <c r="O19" s="71">
        <v>240.8</v>
      </c>
      <c r="P19" s="71">
        <v>255.6</v>
      </c>
      <c r="Q19" s="71">
        <v>2.8000000000000003</v>
      </c>
      <c r="R19" s="71">
        <v>196.8</v>
      </c>
      <c r="S19" s="71">
        <v>601.6</v>
      </c>
      <c r="T19" s="71">
        <v>56.4</v>
      </c>
      <c r="U19" s="71">
        <v>354.8</v>
      </c>
      <c r="V19" s="72">
        <v>48.6</v>
      </c>
      <c r="W19" s="136"/>
    </row>
    <row r="20" spans="1:23" x14ac:dyDescent="0.2">
      <c r="A20" s="70" t="s">
        <v>16</v>
      </c>
      <c r="B20" s="71">
        <v>0.74399999999999999</v>
      </c>
      <c r="C20" s="71">
        <v>2.4E-2</v>
      </c>
      <c r="D20" s="71">
        <v>2378</v>
      </c>
      <c r="E20" s="71">
        <v>2514</v>
      </c>
      <c r="F20" s="71">
        <v>325.40000000000003</v>
      </c>
      <c r="G20" s="71">
        <v>60</v>
      </c>
      <c r="H20" s="71">
        <v>156</v>
      </c>
      <c r="I20" s="71">
        <v>147.20000000000002</v>
      </c>
      <c r="J20" s="71">
        <v>361.2</v>
      </c>
      <c r="K20" s="71">
        <v>0.4</v>
      </c>
      <c r="L20" s="71">
        <v>0.8</v>
      </c>
      <c r="M20" s="71">
        <v>1500</v>
      </c>
      <c r="N20" s="71">
        <v>630.4</v>
      </c>
      <c r="O20" s="71">
        <v>228</v>
      </c>
      <c r="P20" s="71">
        <v>248.4</v>
      </c>
      <c r="Q20" s="71">
        <v>2.8000000000000003</v>
      </c>
      <c r="R20" s="71">
        <v>204</v>
      </c>
      <c r="S20" s="71">
        <v>578.4</v>
      </c>
      <c r="T20" s="71">
        <v>59.4</v>
      </c>
      <c r="U20" s="71">
        <v>355.8</v>
      </c>
      <c r="V20" s="72">
        <v>48.9</v>
      </c>
      <c r="W20" s="136"/>
    </row>
    <row r="21" spans="1:23" x14ac:dyDescent="0.2">
      <c r="A21" s="70" t="s">
        <v>17</v>
      </c>
      <c r="B21" s="71">
        <v>0.80400000000000005</v>
      </c>
      <c r="C21" s="71">
        <v>0.12</v>
      </c>
      <c r="D21" s="71">
        <v>2280</v>
      </c>
      <c r="E21" s="71">
        <v>2406</v>
      </c>
      <c r="F21" s="71">
        <v>316.8</v>
      </c>
      <c r="G21" s="71">
        <v>57</v>
      </c>
      <c r="H21" s="71">
        <v>148.4</v>
      </c>
      <c r="I21" s="71">
        <v>141.6</v>
      </c>
      <c r="J21" s="71">
        <v>337.2</v>
      </c>
      <c r="K21" s="71">
        <v>0.2</v>
      </c>
      <c r="L21" s="71">
        <v>0.8</v>
      </c>
      <c r="M21" s="71">
        <v>1448.4</v>
      </c>
      <c r="N21" s="71">
        <v>582.4</v>
      </c>
      <c r="O21" s="71">
        <v>222.20000000000002</v>
      </c>
      <c r="P21" s="71">
        <v>210.4</v>
      </c>
      <c r="Q21" s="71">
        <v>3.2</v>
      </c>
      <c r="R21" s="71">
        <v>207</v>
      </c>
      <c r="S21" s="71">
        <v>603.20000000000005</v>
      </c>
      <c r="T21" s="71">
        <v>59.800000000000004</v>
      </c>
      <c r="U21" s="71">
        <v>368.40000000000003</v>
      </c>
      <c r="V21" s="72">
        <v>38.1</v>
      </c>
      <c r="W21" s="136"/>
    </row>
    <row r="22" spans="1:23" x14ac:dyDescent="0.2">
      <c r="A22" s="70" t="s">
        <v>18</v>
      </c>
      <c r="B22" s="71">
        <v>0.75600000000000001</v>
      </c>
      <c r="C22" s="71">
        <v>2.4E-2</v>
      </c>
      <c r="D22" s="71">
        <v>2034</v>
      </c>
      <c r="E22" s="71">
        <v>2428</v>
      </c>
      <c r="F22" s="71">
        <v>301.2</v>
      </c>
      <c r="G22" s="71">
        <v>55.5</v>
      </c>
      <c r="H22" s="71">
        <v>156</v>
      </c>
      <c r="I22" s="71">
        <v>145.6</v>
      </c>
      <c r="J22" s="71">
        <v>330.3</v>
      </c>
      <c r="K22" s="71">
        <v>0.4</v>
      </c>
      <c r="L22" s="71">
        <v>0.4</v>
      </c>
      <c r="M22" s="71">
        <v>1196.4000000000001</v>
      </c>
      <c r="N22" s="71">
        <v>516</v>
      </c>
      <c r="O22" s="71">
        <v>219.4</v>
      </c>
      <c r="P22" s="71">
        <v>215.6</v>
      </c>
      <c r="Q22" s="71">
        <v>2.8000000000000003</v>
      </c>
      <c r="R22" s="71">
        <v>206.4</v>
      </c>
      <c r="S22" s="71">
        <v>604.80000000000007</v>
      </c>
      <c r="T22" s="71">
        <v>60.2</v>
      </c>
      <c r="U22" s="71">
        <v>350.6</v>
      </c>
      <c r="V22" s="72">
        <v>160.80000000000001</v>
      </c>
      <c r="W22" s="136"/>
    </row>
    <row r="23" spans="1:23" x14ac:dyDescent="0.2">
      <c r="A23" s="70" t="s">
        <v>19</v>
      </c>
      <c r="B23" s="71">
        <v>0.75600000000000001</v>
      </c>
      <c r="C23" s="71">
        <v>1.2E-2</v>
      </c>
      <c r="D23" s="71">
        <v>2160</v>
      </c>
      <c r="E23" s="71">
        <v>2502</v>
      </c>
      <c r="F23" s="71">
        <v>304.60000000000002</v>
      </c>
      <c r="G23" s="71">
        <v>62.1</v>
      </c>
      <c r="H23" s="71">
        <v>154.20000000000002</v>
      </c>
      <c r="I23" s="71">
        <v>104</v>
      </c>
      <c r="J23" s="71">
        <v>333</v>
      </c>
      <c r="K23" s="71">
        <v>0.4</v>
      </c>
      <c r="L23" s="71">
        <v>0.8</v>
      </c>
      <c r="M23" s="71">
        <v>1407.6000000000001</v>
      </c>
      <c r="N23" s="71">
        <v>556</v>
      </c>
      <c r="O23" s="71">
        <v>216.6</v>
      </c>
      <c r="P23" s="71">
        <v>196</v>
      </c>
      <c r="Q23" s="71">
        <v>3.2</v>
      </c>
      <c r="R23" s="71">
        <v>188.4</v>
      </c>
      <c r="S23" s="71">
        <v>515.20000000000005</v>
      </c>
      <c r="T23" s="71">
        <v>56</v>
      </c>
      <c r="U23" s="71">
        <v>350.8</v>
      </c>
      <c r="V23" s="72">
        <v>141.9</v>
      </c>
      <c r="W23" s="136"/>
    </row>
    <row r="24" spans="1:23" x14ac:dyDescent="0.2">
      <c r="A24" s="70" t="s">
        <v>20</v>
      </c>
      <c r="B24" s="71">
        <v>0.75600000000000001</v>
      </c>
      <c r="C24" s="71">
        <v>2.4E-2</v>
      </c>
      <c r="D24" s="71">
        <v>2252</v>
      </c>
      <c r="E24" s="71">
        <v>2474</v>
      </c>
      <c r="F24" s="71">
        <v>334.2</v>
      </c>
      <c r="G24" s="71">
        <v>60.9</v>
      </c>
      <c r="H24" s="71">
        <v>164.20000000000002</v>
      </c>
      <c r="I24" s="71">
        <v>105.60000000000001</v>
      </c>
      <c r="J24" s="71">
        <v>339</v>
      </c>
      <c r="K24" s="71">
        <v>0.4</v>
      </c>
      <c r="L24" s="71">
        <v>0.8</v>
      </c>
      <c r="M24" s="71">
        <v>1486.8</v>
      </c>
      <c r="N24" s="71">
        <v>651.20000000000005</v>
      </c>
      <c r="O24" s="71">
        <v>228</v>
      </c>
      <c r="P24" s="71">
        <v>210.8</v>
      </c>
      <c r="Q24" s="71">
        <v>2.8000000000000003</v>
      </c>
      <c r="R24" s="71">
        <v>175.20000000000002</v>
      </c>
      <c r="S24" s="71">
        <v>416.40000000000003</v>
      </c>
      <c r="T24" s="71">
        <v>55.2</v>
      </c>
      <c r="U24" s="71">
        <v>361.2</v>
      </c>
      <c r="V24" s="72">
        <v>147.30000000000001</v>
      </c>
      <c r="W24" s="136"/>
    </row>
    <row r="25" spans="1:23" x14ac:dyDescent="0.2">
      <c r="A25" s="70" t="s">
        <v>21</v>
      </c>
      <c r="B25" s="71">
        <v>0.75600000000000001</v>
      </c>
      <c r="C25" s="71">
        <v>2.4E-2</v>
      </c>
      <c r="D25" s="71">
        <v>2072</v>
      </c>
      <c r="E25" s="71">
        <v>2440</v>
      </c>
      <c r="F25" s="71">
        <v>347</v>
      </c>
      <c r="G25" s="71">
        <v>69.900000000000006</v>
      </c>
      <c r="H25" s="71">
        <v>174</v>
      </c>
      <c r="I25" s="71">
        <v>143.6</v>
      </c>
      <c r="J25" s="71">
        <v>343.2</v>
      </c>
      <c r="K25" s="71">
        <v>0.4</v>
      </c>
      <c r="L25" s="71">
        <v>1.2</v>
      </c>
      <c r="M25" s="71">
        <v>1117.2</v>
      </c>
      <c r="N25" s="71">
        <v>592.80000000000007</v>
      </c>
      <c r="O25" s="71">
        <v>235</v>
      </c>
      <c r="P25" s="71">
        <v>372.8</v>
      </c>
      <c r="Q25" s="71">
        <v>3.2</v>
      </c>
      <c r="R25" s="71">
        <v>158.4</v>
      </c>
      <c r="S25" s="71">
        <v>482.8</v>
      </c>
      <c r="T25" s="71">
        <v>53</v>
      </c>
      <c r="U25" s="71">
        <v>355.6</v>
      </c>
      <c r="V25" s="72">
        <v>153.9</v>
      </c>
      <c r="W25" s="136"/>
    </row>
    <row r="26" spans="1:23" x14ac:dyDescent="0.2">
      <c r="A26" s="70" t="s">
        <v>22</v>
      </c>
      <c r="B26" s="71">
        <v>0.75600000000000001</v>
      </c>
      <c r="C26" s="71">
        <v>1.2E-2</v>
      </c>
      <c r="D26" s="71">
        <v>2180</v>
      </c>
      <c r="E26" s="71">
        <v>2500</v>
      </c>
      <c r="F26" s="71">
        <v>362</v>
      </c>
      <c r="G26" s="71">
        <v>69.900000000000006</v>
      </c>
      <c r="H26" s="71">
        <v>185</v>
      </c>
      <c r="I26" s="71">
        <v>115.60000000000001</v>
      </c>
      <c r="J26" s="71">
        <v>354.6</v>
      </c>
      <c r="K26" s="71">
        <v>0.4</v>
      </c>
      <c r="L26" s="71">
        <v>0.8</v>
      </c>
      <c r="M26" s="71">
        <v>1272</v>
      </c>
      <c r="N26" s="71">
        <v>545.6</v>
      </c>
      <c r="O26" s="71">
        <v>244</v>
      </c>
      <c r="P26" s="71">
        <v>353.6</v>
      </c>
      <c r="Q26" s="71">
        <v>3.2</v>
      </c>
      <c r="R26" s="71">
        <v>155.4</v>
      </c>
      <c r="S26" s="71">
        <v>439.2</v>
      </c>
      <c r="T26" s="71">
        <v>50.6</v>
      </c>
      <c r="U26" s="71">
        <v>340.6</v>
      </c>
      <c r="V26" s="72">
        <v>144.30000000000001</v>
      </c>
      <c r="W26" s="136"/>
    </row>
    <row r="27" spans="1:23" x14ac:dyDescent="0.2">
      <c r="A27" s="70" t="s">
        <v>23</v>
      </c>
      <c r="B27" s="71">
        <v>0.75600000000000001</v>
      </c>
      <c r="C27" s="71">
        <v>2.4E-2</v>
      </c>
      <c r="D27" s="71">
        <v>2302</v>
      </c>
      <c r="E27" s="71">
        <v>2490</v>
      </c>
      <c r="F27" s="71">
        <v>385.40000000000003</v>
      </c>
      <c r="G27" s="71">
        <v>74.100000000000009</v>
      </c>
      <c r="H27" s="71">
        <v>183.6</v>
      </c>
      <c r="I27" s="71">
        <v>120.8</v>
      </c>
      <c r="J27" s="71">
        <v>361.8</v>
      </c>
      <c r="K27" s="71">
        <v>0.4</v>
      </c>
      <c r="L27" s="71">
        <v>0.8</v>
      </c>
      <c r="M27" s="71">
        <v>1396.8</v>
      </c>
      <c r="N27" s="71">
        <v>608</v>
      </c>
      <c r="O27" s="71">
        <v>252.8</v>
      </c>
      <c r="P27" s="71">
        <v>334.8</v>
      </c>
      <c r="Q27" s="71">
        <v>3.2</v>
      </c>
      <c r="R27" s="71">
        <v>154.80000000000001</v>
      </c>
      <c r="S27" s="71">
        <v>408.8</v>
      </c>
      <c r="T27" s="71">
        <v>49.6</v>
      </c>
      <c r="U27" s="71">
        <v>331.2</v>
      </c>
      <c r="V27" s="72">
        <v>149.4</v>
      </c>
      <c r="W27" s="136"/>
    </row>
    <row r="28" spans="1:23" x14ac:dyDescent="0.2">
      <c r="A28" s="70" t="s">
        <v>24</v>
      </c>
      <c r="B28" s="71">
        <v>0.75600000000000001</v>
      </c>
      <c r="C28" s="71">
        <v>2.4E-2</v>
      </c>
      <c r="D28" s="71">
        <v>2264</v>
      </c>
      <c r="E28" s="71">
        <v>2526</v>
      </c>
      <c r="F28" s="71">
        <v>378</v>
      </c>
      <c r="G28" s="71">
        <v>69.3</v>
      </c>
      <c r="H28" s="71">
        <v>185.6</v>
      </c>
      <c r="I28" s="71">
        <v>126.4</v>
      </c>
      <c r="J28" s="71">
        <v>369</v>
      </c>
      <c r="K28" s="71">
        <v>0.4</v>
      </c>
      <c r="L28" s="71">
        <v>0.8</v>
      </c>
      <c r="M28" s="71">
        <v>1378.8</v>
      </c>
      <c r="N28" s="71">
        <v>626.4</v>
      </c>
      <c r="O28" s="71">
        <v>248</v>
      </c>
      <c r="P28" s="71">
        <v>320.40000000000003</v>
      </c>
      <c r="Q28" s="71">
        <v>2.8000000000000003</v>
      </c>
      <c r="R28" s="71">
        <v>153.6</v>
      </c>
      <c r="S28" s="71">
        <v>402.40000000000003</v>
      </c>
      <c r="T28" s="71">
        <v>47.4</v>
      </c>
      <c r="U28" s="71">
        <v>311.40000000000003</v>
      </c>
      <c r="V28" s="72">
        <v>164.70000000000002</v>
      </c>
      <c r="W28" s="136"/>
    </row>
    <row r="29" spans="1:23" x14ac:dyDescent="0.2">
      <c r="A29" s="70" t="s">
        <v>25</v>
      </c>
      <c r="B29" s="71">
        <v>0.75600000000000001</v>
      </c>
      <c r="C29" s="71">
        <v>1.2E-2</v>
      </c>
      <c r="D29" s="71">
        <v>2348</v>
      </c>
      <c r="E29" s="71">
        <v>2458</v>
      </c>
      <c r="F29" s="71">
        <v>341.2</v>
      </c>
      <c r="G29" s="71">
        <v>65.400000000000006</v>
      </c>
      <c r="H29" s="71">
        <v>174.8</v>
      </c>
      <c r="I29" s="71">
        <v>104.4</v>
      </c>
      <c r="J29" s="71">
        <v>325.8</v>
      </c>
      <c r="K29" s="71">
        <v>0.4</v>
      </c>
      <c r="L29" s="71">
        <v>1.6</v>
      </c>
      <c r="M29" s="71">
        <v>1483.2</v>
      </c>
      <c r="N29" s="71">
        <v>668</v>
      </c>
      <c r="O29" s="71">
        <v>228</v>
      </c>
      <c r="P29" s="71">
        <v>340.40000000000003</v>
      </c>
      <c r="Q29" s="71">
        <v>3.2</v>
      </c>
      <c r="R29" s="71">
        <v>155.4</v>
      </c>
      <c r="S29" s="71">
        <v>398.40000000000003</v>
      </c>
      <c r="T29" s="71">
        <v>47.6</v>
      </c>
      <c r="U29" s="71">
        <v>326.60000000000002</v>
      </c>
      <c r="V29" s="72">
        <v>156.9</v>
      </c>
      <c r="W29" s="136"/>
    </row>
    <row r="30" spans="1:23" ht="13.5" thickBot="1" x14ac:dyDescent="0.25">
      <c r="A30" s="73" t="s">
        <v>26</v>
      </c>
      <c r="B30" s="74">
        <v>0.76800000000000002</v>
      </c>
      <c r="C30" s="74">
        <v>2.4E-2</v>
      </c>
      <c r="D30" s="74">
        <v>2222</v>
      </c>
      <c r="E30" s="74">
        <v>2196</v>
      </c>
      <c r="F30" s="74">
        <v>274.60000000000002</v>
      </c>
      <c r="G30" s="74">
        <v>55.5</v>
      </c>
      <c r="H30" s="74">
        <v>145.20000000000002</v>
      </c>
      <c r="I30" s="74">
        <v>98.8</v>
      </c>
      <c r="J30" s="74">
        <v>263.39999999999998</v>
      </c>
      <c r="K30" s="74">
        <v>0.4</v>
      </c>
      <c r="L30" s="74">
        <v>1.6</v>
      </c>
      <c r="M30" s="74">
        <v>1377.6000000000001</v>
      </c>
      <c r="N30" s="74">
        <v>683.2</v>
      </c>
      <c r="O30" s="74">
        <v>195</v>
      </c>
      <c r="P30" s="74">
        <v>357.2</v>
      </c>
      <c r="Q30" s="74">
        <v>3.2</v>
      </c>
      <c r="R30" s="74">
        <v>157.20000000000002</v>
      </c>
      <c r="S30" s="74">
        <v>394</v>
      </c>
      <c r="T30" s="74">
        <v>47.6</v>
      </c>
      <c r="U30" s="74">
        <v>320.2</v>
      </c>
      <c r="V30" s="75">
        <v>122.4</v>
      </c>
      <c r="W30" s="136"/>
    </row>
    <row r="31" spans="1:23" s="55" customFormat="1" hidden="1" x14ac:dyDescent="0.2">
      <c r="A31" s="46" t="s">
        <v>2</v>
      </c>
      <c r="B31" s="55">
        <f t="shared" ref="B31:V31" si="0">SUM(B7:B30)</f>
        <v>18.167999999999999</v>
      </c>
      <c r="C31" s="55">
        <f t="shared" si="0"/>
        <v>0.67200000000000015</v>
      </c>
      <c r="D31" s="55">
        <f t="shared" si="0"/>
        <v>52828</v>
      </c>
      <c r="E31" s="55">
        <f t="shared" si="0"/>
        <v>56616</v>
      </c>
      <c r="F31" s="55">
        <f t="shared" si="0"/>
        <v>7083.4000000000005</v>
      </c>
      <c r="G31" s="55">
        <f t="shared" si="0"/>
        <v>1322.7</v>
      </c>
      <c r="H31" s="55">
        <f t="shared" si="0"/>
        <v>3463.9999999999995</v>
      </c>
      <c r="I31" s="55">
        <f t="shared" si="0"/>
        <v>2720.0000000000005</v>
      </c>
      <c r="J31" s="55">
        <f t="shared" si="0"/>
        <v>7216.2000000000007</v>
      </c>
      <c r="K31" s="55">
        <f t="shared" si="0"/>
        <v>10.400000000000006</v>
      </c>
      <c r="L31" s="55">
        <f t="shared" si="0"/>
        <v>22.000000000000011</v>
      </c>
      <c r="M31" s="55">
        <f t="shared" si="0"/>
        <v>32295.599999999999</v>
      </c>
      <c r="N31" s="55">
        <f t="shared" si="0"/>
        <v>14696</v>
      </c>
      <c r="O31" s="55">
        <f t="shared" si="0"/>
        <v>5041.4000000000005</v>
      </c>
      <c r="P31" s="55">
        <f t="shared" si="0"/>
        <v>7518</v>
      </c>
      <c r="Q31" s="55">
        <f t="shared" si="0"/>
        <v>72.800000000000011</v>
      </c>
      <c r="R31" s="55">
        <f t="shared" si="0"/>
        <v>4236.6000000000004</v>
      </c>
      <c r="S31" s="55">
        <f t="shared" si="0"/>
        <v>12638.4</v>
      </c>
      <c r="T31" s="55">
        <f t="shared" si="0"/>
        <v>1253.9999999999998</v>
      </c>
      <c r="U31" s="55">
        <f t="shared" si="0"/>
        <v>7855.8000000000011</v>
      </c>
      <c r="V31" s="55">
        <f t="shared" si="0"/>
        <v>2514.9</v>
      </c>
      <c r="W31" s="100">
        <f t="shared" ref="W8:W31" si="1">(L31+I31+J31+G31+V31+H31+F31+K31+M31+N31+O31+P31+R31+S31+T31+U31)/1000</f>
        <v>109.88939999999999</v>
      </c>
    </row>
    <row r="36" spans="1:54" ht="25.5" x14ac:dyDescent="0.35">
      <c r="A36" s="79"/>
      <c r="B36" s="83" t="s">
        <v>33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</row>
    <row r="37" spans="1:54" ht="15.75" x14ac:dyDescent="0.25">
      <c r="A37" s="79"/>
      <c r="B37" s="84" t="s">
        <v>60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</row>
    <row r="38" spans="1:54" ht="15.75" x14ac:dyDescent="0.25">
      <c r="A38" s="81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77" t="s">
        <v>61</v>
      </c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0" t="s">
        <v>38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78" t="s">
        <v>37</v>
      </c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26.25" thickBot="1" x14ac:dyDescent="0.25">
      <c r="A40" s="88" t="s">
        <v>31</v>
      </c>
      <c r="B40" s="89" t="s">
        <v>39</v>
      </c>
      <c r="C40" s="89" t="s">
        <v>40</v>
      </c>
      <c r="D40" s="89" t="s">
        <v>41</v>
      </c>
      <c r="E40" s="89" t="s">
        <v>42</v>
      </c>
      <c r="F40" s="89" t="s">
        <v>43</v>
      </c>
      <c r="G40" s="89" t="s">
        <v>44</v>
      </c>
      <c r="H40" s="89" t="s">
        <v>45</v>
      </c>
      <c r="I40" s="89" t="s">
        <v>46</v>
      </c>
      <c r="J40" s="89" t="s">
        <v>47</v>
      </c>
      <c r="K40" s="89" t="s">
        <v>48</v>
      </c>
      <c r="L40" s="89" t="s">
        <v>49</v>
      </c>
      <c r="M40" s="89" t="s">
        <v>50</v>
      </c>
      <c r="N40" s="89" t="s">
        <v>51</v>
      </c>
      <c r="O40" s="89" t="s">
        <v>52</v>
      </c>
      <c r="P40" s="89" t="s">
        <v>53</v>
      </c>
      <c r="Q40" s="89" t="s">
        <v>54</v>
      </c>
      <c r="R40" s="89" t="s">
        <v>55</v>
      </c>
      <c r="S40" s="89" t="s">
        <v>56</v>
      </c>
      <c r="T40" s="89" t="s">
        <v>57</v>
      </c>
      <c r="U40" s="89" t="s">
        <v>58</v>
      </c>
      <c r="V40" s="90" t="s">
        <v>59</v>
      </c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</row>
    <row r="41" spans="1:54" x14ac:dyDescent="0.2">
      <c r="A41" s="91" t="s">
        <v>3</v>
      </c>
      <c r="B41" s="92"/>
      <c r="C41" s="92"/>
      <c r="D41" s="92">
        <v>2038</v>
      </c>
      <c r="E41" s="92">
        <v>1738</v>
      </c>
      <c r="F41" s="92">
        <v>232.20000000000002</v>
      </c>
      <c r="G41" s="92">
        <v>1.5</v>
      </c>
      <c r="H41" s="92">
        <v>110.8</v>
      </c>
      <c r="I41" s="92">
        <v>49.6</v>
      </c>
      <c r="J41" s="92">
        <v>231.9</v>
      </c>
      <c r="K41" s="92">
        <v>0</v>
      </c>
      <c r="L41" s="92">
        <v>0</v>
      </c>
      <c r="M41" s="92">
        <v>1308</v>
      </c>
      <c r="N41" s="92">
        <v>376.8</v>
      </c>
      <c r="O41" s="92">
        <v>116</v>
      </c>
      <c r="P41" s="92">
        <v>342.8</v>
      </c>
      <c r="Q41" s="92">
        <v>14.4</v>
      </c>
      <c r="R41" s="92">
        <v>209.4</v>
      </c>
      <c r="S41" s="92">
        <v>440.8</v>
      </c>
      <c r="T41" s="92">
        <v>43.2</v>
      </c>
      <c r="U41" s="92">
        <v>317.2</v>
      </c>
      <c r="V41" s="93">
        <v>60</v>
      </c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</row>
    <row r="42" spans="1:54" x14ac:dyDescent="0.2">
      <c r="A42" s="94" t="s">
        <v>4</v>
      </c>
      <c r="B42" s="95"/>
      <c r="C42" s="95"/>
      <c r="D42" s="95">
        <v>1930</v>
      </c>
      <c r="E42" s="95">
        <v>1700</v>
      </c>
      <c r="F42" s="95">
        <v>231.4</v>
      </c>
      <c r="G42" s="95">
        <v>1.8</v>
      </c>
      <c r="H42" s="95">
        <v>108</v>
      </c>
      <c r="I42" s="95">
        <v>52.4</v>
      </c>
      <c r="J42" s="95">
        <v>228.9</v>
      </c>
      <c r="K42" s="95">
        <v>0</v>
      </c>
      <c r="L42" s="95">
        <v>0</v>
      </c>
      <c r="M42" s="95">
        <v>1220.4000000000001</v>
      </c>
      <c r="N42" s="95">
        <v>358.40000000000003</v>
      </c>
      <c r="O42" s="95">
        <v>112.60000000000001</v>
      </c>
      <c r="P42" s="95">
        <v>322.40000000000003</v>
      </c>
      <c r="Q42" s="95">
        <v>14.4</v>
      </c>
      <c r="R42" s="95">
        <v>211.20000000000002</v>
      </c>
      <c r="S42" s="95">
        <v>434.40000000000003</v>
      </c>
      <c r="T42" s="95">
        <v>43.6</v>
      </c>
      <c r="U42" s="95">
        <v>310</v>
      </c>
      <c r="V42" s="96">
        <v>58.2</v>
      </c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</row>
    <row r="43" spans="1:54" x14ac:dyDescent="0.2">
      <c r="A43" s="94" t="s">
        <v>5</v>
      </c>
      <c r="B43" s="95"/>
      <c r="C43" s="95"/>
      <c r="D43" s="95">
        <v>1866</v>
      </c>
      <c r="E43" s="95">
        <v>1668</v>
      </c>
      <c r="F43" s="95">
        <v>229</v>
      </c>
      <c r="G43" s="95">
        <v>1.2</v>
      </c>
      <c r="H43" s="95">
        <v>105.8</v>
      </c>
      <c r="I43" s="95">
        <v>65.2</v>
      </c>
      <c r="J43" s="95">
        <v>223.5</v>
      </c>
      <c r="K43" s="95">
        <v>0</v>
      </c>
      <c r="L43" s="95">
        <v>0</v>
      </c>
      <c r="M43" s="95">
        <v>1120.8</v>
      </c>
      <c r="N43" s="95">
        <v>352.8</v>
      </c>
      <c r="O43" s="95">
        <v>110.4</v>
      </c>
      <c r="P43" s="95">
        <v>342</v>
      </c>
      <c r="Q43" s="95">
        <v>14.4</v>
      </c>
      <c r="R43" s="95">
        <v>211.20000000000002</v>
      </c>
      <c r="S43" s="95">
        <v>429.2</v>
      </c>
      <c r="T43" s="95">
        <v>43.6</v>
      </c>
      <c r="U43" s="95">
        <v>305.40000000000003</v>
      </c>
      <c r="V43" s="96">
        <v>54</v>
      </c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</row>
    <row r="44" spans="1:54" x14ac:dyDescent="0.2">
      <c r="A44" s="94" t="s">
        <v>6</v>
      </c>
      <c r="B44" s="95"/>
      <c r="C44" s="95"/>
      <c r="D44" s="95">
        <v>1892</v>
      </c>
      <c r="E44" s="95">
        <v>1646</v>
      </c>
      <c r="F44" s="95">
        <v>225.4</v>
      </c>
      <c r="G44" s="95">
        <v>0.3</v>
      </c>
      <c r="H44" s="95">
        <v>105.8</v>
      </c>
      <c r="I44" s="95">
        <v>64.400000000000006</v>
      </c>
      <c r="J44" s="95">
        <v>217.20000000000002</v>
      </c>
      <c r="K44" s="95">
        <v>0</v>
      </c>
      <c r="L44" s="95">
        <v>0</v>
      </c>
      <c r="M44" s="95">
        <v>1164</v>
      </c>
      <c r="N44" s="95">
        <v>348.8</v>
      </c>
      <c r="O44" s="95">
        <v>109.2</v>
      </c>
      <c r="P44" s="95">
        <v>337.6</v>
      </c>
      <c r="Q44" s="95">
        <v>14.4</v>
      </c>
      <c r="R44" s="95">
        <v>208.8</v>
      </c>
      <c r="S44" s="95">
        <v>432.8</v>
      </c>
      <c r="T44" s="95">
        <v>43.2</v>
      </c>
      <c r="U44" s="95">
        <v>300.40000000000003</v>
      </c>
      <c r="V44" s="96">
        <v>52.800000000000004</v>
      </c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</row>
    <row r="45" spans="1:54" x14ac:dyDescent="0.2">
      <c r="A45" s="94" t="s">
        <v>7</v>
      </c>
      <c r="B45" s="95"/>
      <c r="C45" s="95"/>
      <c r="D45" s="95">
        <v>1676</v>
      </c>
      <c r="E45" s="95">
        <v>1600</v>
      </c>
      <c r="F45" s="95">
        <v>220</v>
      </c>
      <c r="G45" s="95">
        <v>0</v>
      </c>
      <c r="H45" s="95">
        <v>101.8</v>
      </c>
      <c r="I45" s="95">
        <v>50.4</v>
      </c>
      <c r="J45" s="95">
        <v>214.5</v>
      </c>
      <c r="K45" s="95">
        <v>0</v>
      </c>
      <c r="L45" s="95">
        <v>0</v>
      </c>
      <c r="M45" s="95">
        <v>976.80000000000007</v>
      </c>
      <c r="N45" s="95">
        <v>317.60000000000002</v>
      </c>
      <c r="O45" s="95">
        <v>111</v>
      </c>
      <c r="P45" s="95">
        <v>315.60000000000002</v>
      </c>
      <c r="Q45" s="95">
        <v>13.6</v>
      </c>
      <c r="R45" s="95">
        <v>208.20000000000002</v>
      </c>
      <c r="S45" s="95">
        <v>426.8</v>
      </c>
      <c r="T45" s="95">
        <v>42.800000000000004</v>
      </c>
      <c r="U45" s="95">
        <v>298.40000000000003</v>
      </c>
      <c r="V45" s="96">
        <v>52.800000000000004</v>
      </c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</row>
    <row r="46" spans="1:54" x14ac:dyDescent="0.2">
      <c r="A46" s="94" t="s">
        <v>8</v>
      </c>
      <c r="B46" s="95"/>
      <c r="C46" s="95"/>
      <c r="D46" s="95">
        <v>2096</v>
      </c>
      <c r="E46" s="95">
        <v>1670</v>
      </c>
      <c r="F46" s="95">
        <v>222.4</v>
      </c>
      <c r="G46" s="95">
        <v>0</v>
      </c>
      <c r="H46" s="95">
        <v>105</v>
      </c>
      <c r="I46" s="95">
        <v>74</v>
      </c>
      <c r="J46" s="95">
        <v>215.70000000000002</v>
      </c>
      <c r="K46" s="95">
        <v>0</v>
      </c>
      <c r="L46" s="95">
        <v>0</v>
      </c>
      <c r="M46" s="95">
        <v>1372.8</v>
      </c>
      <c r="N46" s="95">
        <v>380.8</v>
      </c>
      <c r="O46" s="95">
        <v>107.8</v>
      </c>
      <c r="P46" s="95">
        <v>322.40000000000003</v>
      </c>
      <c r="Q46" s="95">
        <v>14.4</v>
      </c>
      <c r="R46" s="95">
        <v>204</v>
      </c>
      <c r="S46" s="95">
        <v>432</v>
      </c>
      <c r="T46" s="95">
        <v>46.6</v>
      </c>
      <c r="U46" s="95">
        <v>299.2</v>
      </c>
      <c r="V46" s="96">
        <v>51.9</v>
      </c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</row>
    <row r="47" spans="1:54" x14ac:dyDescent="0.2">
      <c r="A47" s="94" t="s">
        <v>9</v>
      </c>
      <c r="B47" s="95"/>
      <c r="C47" s="95"/>
      <c r="D47" s="95">
        <v>2090</v>
      </c>
      <c r="E47" s="95">
        <v>1680</v>
      </c>
      <c r="F47" s="95">
        <v>221.20000000000002</v>
      </c>
      <c r="G47" s="95">
        <v>0.3</v>
      </c>
      <c r="H47" s="95">
        <v>108.4</v>
      </c>
      <c r="I47" s="95">
        <v>108</v>
      </c>
      <c r="J47" s="95">
        <v>214.8</v>
      </c>
      <c r="K47" s="95">
        <v>0</v>
      </c>
      <c r="L47" s="95">
        <v>0</v>
      </c>
      <c r="M47" s="95">
        <v>1327.2</v>
      </c>
      <c r="N47" s="95">
        <v>376.8</v>
      </c>
      <c r="O47" s="95">
        <v>111.4</v>
      </c>
      <c r="P47" s="95">
        <v>333.6</v>
      </c>
      <c r="Q47" s="95">
        <v>14.4</v>
      </c>
      <c r="R47" s="95">
        <v>205.8</v>
      </c>
      <c r="S47" s="95">
        <v>435.6</v>
      </c>
      <c r="T47" s="95">
        <v>41</v>
      </c>
      <c r="U47" s="95">
        <v>299.40000000000003</v>
      </c>
      <c r="V47" s="96">
        <v>55.5</v>
      </c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</row>
    <row r="48" spans="1:54" x14ac:dyDescent="0.2">
      <c r="A48" s="94" t="s">
        <v>10</v>
      </c>
      <c r="B48" s="95"/>
      <c r="C48" s="95"/>
      <c r="D48" s="95">
        <v>1934</v>
      </c>
      <c r="E48" s="95">
        <v>1702</v>
      </c>
      <c r="F48" s="95">
        <v>211.20000000000002</v>
      </c>
      <c r="G48" s="95">
        <v>0</v>
      </c>
      <c r="H48" s="95">
        <v>106</v>
      </c>
      <c r="I48" s="95">
        <v>131.6</v>
      </c>
      <c r="J48" s="95">
        <v>212.4</v>
      </c>
      <c r="K48" s="95">
        <v>0</v>
      </c>
      <c r="L48" s="95">
        <v>0</v>
      </c>
      <c r="M48" s="95">
        <v>1148.4000000000001</v>
      </c>
      <c r="N48" s="95">
        <v>325.60000000000002</v>
      </c>
      <c r="O48" s="95">
        <v>113.8</v>
      </c>
      <c r="P48" s="95">
        <v>307.2</v>
      </c>
      <c r="Q48" s="95">
        <v>13.200000000000001</v>
      </c>
      <c r="R48" s="95">
        <v>216.6</v>
      </c>
      <c r="S48" s="95">
        <v>490.8</v>
      </c>
      <c r="T48" s="95">
        <v>44.800000000000004</v>
      </c>
      <c r="U48" s="95">
        <v>322.8</v>
      </c>
      <c r="V48" s="96">
        <v>57.9</v>
      </c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</row>
    <row r="49" spans="1:54" x14ac:dyDescent="0.2">
      <c r="A49" s="94" t="s">
        <v>11</v>
      </c>
      <c r="B49" s="95"/>
      <c r="C49" s="95"/>
      <c r="D49" s="95">
        <v>1972</v>
      </c>
      <c r="E49" s="95">
        <v>1764</v>
      </c>
      <c r="F49" s="95">
        <v>207.4</v>
      </c>
      <c r="G49" s="95">
        <v>0</v>
      </c>
      <c r="H49" s="95">
        <v>106</v>
      </c>
      <c r="I49" s="95">
        <v>130.80000000000001</v>
      </c>
      <c r="J49" s="95">
        <v>231.9</v>
      </c>
      <c r="K49" s="95">
        <v>0</v>
      </c>
      <c r="L49" s="95">
        <v>0</v>
      </c>
      <c r="M49" s="95">
        <v>1243.2</v>
      </c>
      <c r="N49" s="95">
        <v>324.8</v>
      </c>
      <c r="O49" s="95">
        <v>117</v>
      </c>
      <c r="P49" s="95">
        <v>250.8</v>
      </c>
      <c r="Q49" s="95">
        <v>12.4</v>
      </c>
      <c r="R49" s="95">
        <v>221.4</v>
      </c>
      <c r="S49" s="95">
        <v>538</v>
      </c>
      <c r="T49" s="95">
        <v>47</v>
      </c>
      <c r="U49" s="95">
        <v>331.6</v>
      </c>
      <c r="V49" s="96">
        <v>58.5</v>
      </c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</row>
    <row r="50" spans="1:54" x14ac:dyDescent="0.2">
      <c r="A50" s="94" t="s">
        <v>12</v>
      </c>
      <c r="B50" s="95"/>
      <c r="C50" s="95"/>
      <c r="D50" s="95">
        <v>1984</v>
      </c>
      <c r="E50" s="95">
        <v>1780</v>
      </c>
      <c r="F50" s="95">
        <v>210.20000000000002</v>
      </c>
      <c r="G50" s="95">
        <v>0</v>
      </c>
      <c r="H50" s="95">
        <v>109.8</v>
      </c>
      <c r="I50" s="95">
        <v>117.60000000000001</v>
      </c>
      <c r="J50" s="95">
        <v>236.1</v>
      </c>
      <c r="K50" s="95">
        <v>0</v>
      </c>
      <c r="L50" s="95">
        <v>0</v>
      </c>
      <c r="M50" s="95">
        <v>1255.2</v>
      </c>
      <c r="N50" s="95">
        <v>334.40000000000003</v>
      </c>
      <c r="O50" s="95">
        <v>117</v>
      </c>
      <c r="P50" s="95">
        <v>247.6</v>
      </c>
      <c r="Q50" s="95">
        <v>12.4</v>
      </c>
      <c r="R50" s="95">
        <v>231</v>
      </c>
      <c r="S50" s="95">
        <v>536.79999999999995</v>
      </c>
      <c r="T50" s="95">
        <v>48.6</v>
      </c>
      <c r="U50" s="95">
        <v>331.40000000000003</v>
      </c>
      <c r="V50" s="96">
        <v>57.6</v>
      </c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</row>
    <row r="51" spans="1:54" x14ac:dyDescent="0.2">
      <c r="A51" s="94" t="s">
        <v>13</v>
      </c>
      <c r="B51" s="95"/>
      <c r="C51" s="95"/>
      <c r="D51" s="95">
        <v>1996</v>
      </c>
      <c r="E51" s="95">
        <v>1804</v>
      </c>
      <c r="F51" s="95">
        <v>216.20000000000002</v>
      </c>
      <c r="G51" s="95">
        <v>0.3</v>
      </c>
      <c r="H51" s="95">
        <v>113.8</v>
      </c>
      <c r="I51" s="95">
        <v>100.4</v>
      </c>
      <c r="J51" s="95">
        <v>245.1</v>
      </c>
      <c r="K51" s="95">
        <v>0</v>
      </c>
      <c r="L51" s="95">
        <v>0</v>
      </c>
      <c r="M51" s="95">
        <v>1274.4000000000001</v>
      </c>
      <c r="N51" s="95">
        <v>358.40000000000003</v>
      </c>
      <c r="O51" s="95">
        <v>115.8</v>
      </c>
      <c r="P51" s="95">
        <v>259.2</v>
      </c>
      <c r="Q51" s="95">
        <v>12.4</v>
      </c>
      <c r="R51" s="95">
        <v>233.4</v>
      </c>
      <c r="S51" s="95">
        <v>545.20000000000005</v>
      </c>
      <c r="T51" s="95">
        <v>49.2</v>
      </c>
      <c r="U51" s="95">
        <v>338.8</v>
      </c>
      <c r="V51" s="96">
        <v>23.7</v>
      </c>
    </row>
    <row r="52" spans="1:54" x14ac:dyDescent="0.2">
      <c r="A52" s="94" t="s">
        <v>14</v>
      </c>
      <c r="B52" s="95"/>
      <c r="C52" s="95"/>
      <c r="D52" s="95">
        <v>1960</v>
      </c>
      <c r="E52" s="95">
        <v>1822</v>
      </c>
      <c r="F52" s="95">
        <v>217.20000000000002</v>
      </c>
      <c r="G52" s="95">
        <v>0</v>
      </c>
      <c r="H52" s="95">
        <v>113.2</v>
      </c>
      <c r="I52" s="95">
        <v>82</v>
      </c>
      <c r="J52" s="95">
        <v>243.3</v>
      </c>
      <c r="K52" s="95">
        <v>0</v>
      </c>
      <c r="L52" s="95">
        <v>0</v>
      </c>
      <c r="M52" s="95">
        <v>1256.4000000000001</v>
      </c>
      <c r="N52" s="95">
        <v>366.40000000000003</v>
      </c>
      <c r="O52" s="95">
        <v>119.4</v>
      </c>
      <c r="P52" s="95">
        <v>265.2</v>
      </c>
      <c r="Q52" s="95">
        <v>12.4</v>
      </c>
      <c r="R52" s="95">
        <v>221.4</v>
      </c>
      <c r="S52" s="95">
        <v>546.4</v>
      </c>
      <c r="T52" s="95">
        <v>50.800000000000004</v>
      </c>
      <c r="U52" s="95">
        <v>346.40000000000003</v>
      </c>
      <c r="V52" s="96">
        <v>19.8</v>
      </c>
    </row>
    <row r="53" spans="1:54" x14ac:dyDescent="0.2">
      <c r="A53" s="94" t="s">
        <v>15</v>
      </c>
      <c r="B53" s="95"/>
      <c r="C53" s="95"/>
      <c r="D53" s="95">
        <v>1970</v>
      </c>
      <c r="E53" s="95">
        <v>1804</v>
      </c>
      <c r="F53" s="95">
        <v>225.20000000000002</v>
      </c>
      <c r="G53" s="95">
        <v>1.2</v>
      </c>
      <c r="H53" s="95">
        <v>120</v>
      </c>
      <c r="I53" s="95">
        <v>94</v>
      </c>
      <c r="J53" s="95">
        <v>247.8</v>
      </c>
      <c r="K53" s="95">
        <v>0</v>
      </c>
      <c r="L53" s="95">
        <v>0</v>
      </c>
      <c r="M53" s="95">
        <v>1246.8</v>
      </c>
      <c r="N53" s="95">
        <v>356</v>
      </c>
      <c r="O53" s="95">
        <v>123.8</v>
      </c>
      <c r="P53" s="95">
        <v>262.8</v>
      </c>
      <c r="Q53" s="95">
        <v>13.200000000000001</v>
      </c>
      <c r="R53" s="95">
        <v>226.8</v>
      </c>
      <c r="S53" s="95">
        <v>514.79999999999995</v>
      </c>
      <c r="T53" s="95">
        <v>47.6</v>
      </c>
      <c r="U53" s="95">
        <v>341.6</v>
      </c>
      <c r="V53" s="96">
        <v>19.8</v>
      </c>
    </row>
    <row r="54" spans="1:54" x14ac:dyDescent="0.2">
      <c r="A54" s="94" t="s">
        <v>16</v>
      </c>
      <c r="B54" s="95"/>
      <c r="C54" s="95"/>
      <c r="D54" s="95">
        <v>1996</v>
      </c>
      <c r="E54" s="95">
        <v>1776</v>
      </c>
      <c r="F54" s="95">
        <v>215.8</v>
      </c>
      <c r="G54" s="95">
        <v>0.3</v>
      </c>
      <c r="H54" s="95">
        <v>115.8</v>
      </c>
      <c r="I54" s="95">
        <v>102</v>
      </c>
      <c r="J54" s="95">
        <v>258.60000000000002</v>
      </c>
      <c r="K54" s="95">
        <v>0</v>
      </c>
      <c r="L54" s="95">
        <v>0</v>
      </c>
      <c r="M54" s="95">
        <v>1306.8</v>
      </c>
      <c r="N54" s="95">
        <v>355.2</v>
      </c>
      <c r="O54" s="95">
        <v>117</v>
      </c>
      <c r="P54" s="95">
        <v>235.6</v>
      </c>
      <c r="Q54" s="95">
        <v>12</v>
      </c>
      <c r="R54" s="95">
        <v>219.6</v>
      </c>
      <c r="S54" s="95">
        <v>500</v>
      </c>
      <c r="T54" s="95">
        <v>48.4</v>
      </c>
      <c r="U54" s="95">
        <v>342.2</v>
      </c>
      <c r="V54" s="96">
        <v>21</v>
      </c>
    </row>
    <row r="55" spans="1:54" x14ac:dyDescent="0.2">
      <c r="A55" s="94" t="s">
        <v>17</v>
      </c>
      <c r="B55" s="95"/>
      <c r="C55" s="95"/>
      <c r="D55" s="95">
        <v>2002</v>
      </c>
      <c r="E55" s="95">
        <v>1772</v>
      </c>
      <c r="F55" s="95">
        <v>227</v>
      </c>
      <c r="G55" s="95">
        <v>0.3</v>
      </c>
      <c r="H55" s="95">
        <v>121.60000000000001</v>
      </c>
      <c r="I55" s="95">
        <v>98.8</v>
      </c>
      <c r="J55" s="95">
        <v>262.5</v>
      </c>
      <c r="K55" s="95">
        <v>0</v>
      </c>
      <c r="L55" s="95">
        <v>0</v>
      </c>
      <c r="M55" s="95">
        <v>1324.8</v>
      </c>
      <c r="N55" s="95">
        <v>327.2</v>
      </c>
      <c r="O55" s="95">
        <v>116.60000000000001</v>
      </c>
      <c r="P55" s="95">
        <v>225.6</v>
      </c>
      <c r="Q55" s="95">
        <v>12.4</v>
      </c>
      <c r="R55" s="95">
        <v>222</v>
      </c>
      <c r="S55" s="95">
        <v>522</v>
      </c>
      <c r="T55" s="95">
        <v>47</v>
      </c>
      <c r="U55" s="95">
        <v>345.2</v>
      </c>
      <c r="V55" s="96">
        <v>18</v>
      </c>
    </row>
    <row r="56" spans="1:54" x14ac:dyDescent="0.2">
      <c r="A56" s="94" t="s">
        <v>18</v>
      </c>
      <c r="B56" s="95"/>
      <c r="C56" s="95"/>
      <c r="D56" s="95">
        <v>1800</v>
      </c>
      <c r="E56" s="95">
        <v>1802</v>
      </c>
      <c r="F56" s="95">
        <v>223.20000000000002</v>
      </c>
      <c r="G56" s="95">
        <v>0</v>
      </c>
      <c r="H56" s="95">
        <v>119.60000000000001</v>
      </c>
      <c r="I56" s="95">
        <v>84.8</v>
      </c>
      <c r="J56" s="95">
        <v>252</v>
      </c>
      <c r="K56" s="95">
        <v>0</v>
      </c>
      <c r="L56" s="95">
        <v>0</v>
      </c>
      <c r="M56" s="95">
        <v>1123.2</v>
      </c>
      <c r="N56" s="95">
        <v>290.40000000000003</v>
      </c>
      <c r="O56" s="95">
        <v>118</v>
      </c>
      <c r="P56" s="95">
        <v>235.6</v>
      </c>
      <c r="Q56" s="95">
        <v>12</v>
      </c>
      <c r="R56" s="95">
        <v>223.8</v>
      </c>
      <c r="S56" s="95">
        <v>521.6</v>
      </c>
      <c r="T56" s="95">
        <v>48.6</v>
      </c>
      <c r="U56" s="95">
        <v>336.40000000000003</v>
      </c>
      <c r="V56" s="96">
        <v>79.8</v>
      </c>
    </row>
    <row r="57" spans="1:54" x14ac:dyDescent="0.2">
      <c r="A57" s="94" t="s">
        <v>19</v>
      </c>
      <c r="B57" s="95"/>
      <c r="C57" s="95"/>
      <c r="D57" s="95">
        <v>1864</v>
      </c>
      <c r="E57" s="95">
        <v>1844</v>
      </c>
      <c r="F57" s="95">
        <v>236</v>
      </c>
      <c r="G57" s="95">
        <v>2.1</v>
      </c>
      <c r="H57" s="95">
        <v>125.8</v>
      </c>
      <c r="I57" s="95">
        <v>54.4</v>
      </c>
      <c r="J57" s="95">
        <v>261.60000000000002</v>
      </c>
      <c r="K57" s="95">
        <v>0</v>
      </c>
      <c r="L57" s="95">
        <v>0</v>
      </c>
      <c r="M57" s="95">
        <v>1231.2</v>
      </c>
      <c r="N57" s="95">
        <v>332.8</v>
      </c>
      <c r="O57" s="95">
        <v>124</v>
      </c>
      <c r="P57" s="95">
        <v>222.8</v>
      </c>
      <c r="Q57" s="95">
        <v>12.8</v>
      </c>
      <c r="R57" s="95">
        <v>218.4</v>
      </c>
      <c r="S57" s="95">
        <v>460</v>
      </c>
      <c r="T57" s="95">
        <v>47.2</v>
      </c>
      <c r="U57" s="95">
        <v>339.6</v>
      </c>
      <c r="V57" s="96">
        <v>75.3</v>
      </c>
    </row>
    <row r="58" spans="1:54" x14ac:dyDescent="0.2">
      <c r="A58" s="94" t="s">
        <v>20</v>
      </c>
      <c r="B58" s="95"/>
      <c r="C58" s="95"/>
      <c r="D58" s="95">
        <v>1914</v>
      </c>
      <c r="E58" s="95">
        <v>1828</v>
      </c>
      <c r="F58" s="95">
        <v>250.20000000000002</v>
      </c>
      <c r="G58" s="95">
        <v>3</v>
      </c>
      <c r="H58" s="95">
        <v>134.4</v>
      </c>
      <c r="I58" s="95">
        <v>72.8</v>
      </c>
      <c r="J58" s="95">
        <v>266.39999999999998</v>
      </c>
      <c r="K58" s="95">
        <v>0</v>
      </c>
      <c r="L58" s="95">
        <v>0</v>
      </c>
      <c r="M58" s="95">
        <v>1257.6000000000001</v>
      </c>
      <c r="N58" s="95">
        <v>371.2</v>
      </c>
      <c r="O58" s="95">
        <v>130</v>
      </c>
      <c r="P58" s="95">
        <v>222.8</v>
      </c>
      <c r="Q58" s="95">
        <v>13.6</v>
      </c>
      <c r="R58" s="95">
        <v>214.8</v>
      </c>
      <c r="S58" s="95">
        <v>396.40000000000003</v>
      </c>
      <c r="T58" s="95">
        <v>48.4</v>
      </c>
      <c r="U58" s="95">
        <v>335.8</v>
      </c>
      <c r="V58" s="96">
        <v>82.5</v>
      </c>
    </row>
    <row r="59" spans="1:54" x14ac:dyDescent="0.2">
      <c r="A59" s="94" t="s">
        <v>21</v>
      </c>
      <c r="B59" s="95"/>
      <c r="C59" s="95"/>
      <c r="D59" s="95">
        <v>1952</v>
      </c>
      <c r="E59" s="95">
        <v>1902</v>
      </c>
      <c r="F59" s="95">
        <v>263</v>
      </c>
      <c r="G59" s="95">
        <v>3.6</v>
      </c>
      <c r="H59" s="95">
        <v>147.4</v>
      </c>
      <c r="I59" s="95">
        <v>108.8</v>
      </c>
      <c r="J59" s="95">
        <v>271.8</v>
      </c>
      <c r="K59" s="95">
        <v>0</v>
      </c>
      <c r="L59" s="95">
        <v>0</v>
      </c>
      <c r="M59" s="95">
        <v>1134</v>
      </c>
      <c r="N59" s="95">
        <v>364.8</v>
      </c>
      <c r="O59" s="95">
        <v>134.80000000000001</v>
      </c>
      <c r="P59" s="95">
        <v>338</v>
      </c>
      <c r="Q59" s="95">
        <v>14.4</v>
      </c>
      <c r="R59" s="95">
        <v>222.6</v>
      </c>
      <c r="S59" s="95">
        <v>453.6</v>
      </c>
      <c r="T59" s="95">
        <v>45.6</v>
      </c>
      <c r="U59" s="95">
        <v>336.8</v>
      </c>
      <c r="V59" s="96">
        <v>84</v>
      </c>
    </row>
    <row r="60" spans="1:54" x14ac:dyDescent="0.2">
      <c r="A60" s="94" t="s">
        <v>22</v>
      </c>
      <c r="B60" s="95"/>
      <c r="C60" s="95"/>
      <c r="D60" s="95">
        <v>2046</v>
      </c>
      <c r="E60" s="95">
        <v>1926</v>
      </c>
      <c r="F60" s="95">
        <v>272.60000000000002</v>
      </c>
      <c r="G60" s="95">
        <v>7.5</v>
      </c>
      <c r="H60" s="95">
        <v>152.80000000000001</v>
      </c>
      <c r="I60" s="95">
        <v>114.8</v>
      </c>
      <c r="J60" s="95">
        <v>275.10000000000002</v>
      </c>
      <c r="K60" s="95">
        <v>0</v>
      </c>
      <c r="L60" s="95">
        <v>0</v>
      </c>
      <c r="M60" s="95">
        <v>1231.2</v>
      </c>
      <c r="N60" s="95">
        <v>370.40000000000003</v>
      </c>
      <c r="O60" s="95">
        <v>141.20000000000002</v>
      </c>
      <c r="P60" s="95">
        <v>323.60000000000002</v>
      </c>
      <c r="Q60" s="95">
        <v>15.200000000000001</v>
      </c>
      <c r="R60" s="95">
        <v>220.20000000000002</v>
      </c>
      <c r="S60" s="95">
        <v>427.6</v>
      </c>
      <c r="T60" s="95">
        <v>45.6</v>
      </c>
      <c r="U60" s="95">
        <v>337.2</v>
      </c>
      <c r="V60" s="96">
        <v>78.900000000000006</v>
      </c>
    </row>
    <row r="61" spans="1:54" x14ac:dyDescent="0.2">
      <c r="A61" s="94" t="s">
        <v>23</v>
      </c>
      <c r="B61" s="95"/>
      <c r="C61" s="95"/>
      <c r="D61" s="95">
        <v>2074</v>
      </c>
      <c r="E61" s="95">
        <v>1782</v>
      </c>
      <c r="F61" s="95">
        <v>251.6</v>
      </c>
      <c r="G61" s="95">
        <v>5.4</v>
      </c>
      <c r="H61" s="95">
        <v>136.6</v>
      </c>
      <c r="I61" s="95">
        <v>101.60000000000001</v>
      </c>
      <c r="J61" s="95">
        <v>254.70000000000002</v>
      </c>
      <c r="K61" s="95">
        <v>0</v>
      </c>
      <c r="L61" s="95">
        <v>0</v>
      </c>
      <c r="M61" s="95">
        <v>1310.4000000000001</v>
      </c>
      <c r="N61" s="95">
        <v>383.2</v>
      </c>
      <c r="O61" s="95">
        <v>132.6</v>
      </c>
      <c r="P61" s="95">
        <v>308.8</v>
      </c>
      <c r="Q61" s="95">
        <v>14</v>
      </c>
      <c r="R61" s="95">
        <v>207.6</v>
      </c>
      <c r="S61" s="95">
        <v>398.8</v>
      </c>
      <c r="T61" s="95">
        <v>44.6</v>
      </c>
      <c r="U61" s="95">
        <v>309.40000000000003</v>
      </c>
      <c r="V61" s="96">
        <v>76.8</v>
      </c>
    </row>
    <row r="62" spans="1:54" x14ac:dyDescent="0.2">
      <c r="A62" s="94" t="s">
        <v>24</v>
      </c>
      <c r="B62" s="95"/>
      <c r="C62" s="95"/>
      <c r="D62" s="95">
        <v>2046</v>
      </c>
      <c r="E62" s="95">
        <v>1702</v>
      </c>
      <c r="F62" s="95">
        <v>232.6</v>
      </c>
      <c r="G62" s="95">
        <v>1.5</v>
      </c>
      <c r="H62" s="95">
        <v>124</v>
      </c>
      <c r="I62" s="95">
        <v>78</v>
      </c>
      <c r="J62" s="95">
        <v>240.3</v>
      </c>
      <c r="K62" s="95">
        <v>0</v>
      </c>
      <c r="L62" s="95">
        <v>0</v>
      </c>
      <c r="M62" s="95">
        <v>1322.4</v>
      </c>
      <c r="N62" s="95">
        <v>364</v>
      </c>
      <c r="O62" s="95">
        <v>125</v>
      </c>
      <c r="P62" s="95">
        <v>301.2</v>
      </c>
      <c r="Q62" s="95">
        <v>13.6</v>
      </c>
      <c r="R62" s="95">
        <v>207.6</v>
      </c>
      <c r="S62" s="95">
        <v>393.2</v>
      </c>
      <c r="T62" s="95">
        <v>43</v>
      </c>
      <c r="U62" s="95">
        <v>292.40000000000003</v>
      </c>
      <c r="V62" s="96">
        <v>72</v>
      </c>
    </row>
    <row r="63" spans="1:54" x14ac:dyDescent="0.2">
      <c r="A63" s="94" t="s">
        <v>25</v>
      </c>
      <c r="B63" s="95"/>
      <c r="C63" s="95"/>
      <c r="D63" s="95">
        <v>2016</v>
      </c>
      <c r="E63" s="95">
        <v>1694</v>
      </c>
      <c r="F63" s="95">
        <v>230</v>
      </c>
      <c r="G63" s="95">
        <v>2.1</v>
      </c>
      <c r="H63" s="95">
        <v>117.8</v>
      </c>
      <c r="I63" s="95">
        <v>60.800000000000004</v>
      </c>
      <c r="J63" s="95">
        <v>235.8</v>
      </c>
      <c r="K63" s="95">
        <v>0</v>
      </c>
      <c r="L63" s="95">
        <v>0</v>
      </c>
      <c r="M63" s="95">
        <v>1293.6000000000001</v>
      </c>
      <c r="N63" s="95">
        <v>380.8</v>
      </c>
      <c r="O63" s="95">
        <v>120</v>
      </c>
      <c r="P63" s="95">
        <v>319.2</v>
      </c>
      <c r="Q63" s="95">
        <v>14</v>
      </c>
      <c r="R63" s="95">
        <v>210.6</v>
      </c>
      <c r="S63" s="95">
        <v>388.8</v>
      </c>
      <c r="T63" s="95">
        <v>44.2</v>
      </c>
      <c r="U63" s="95">
        <v>301.2</v>
      </c>
      <c r="V63" s="96">
        <v>60.6</v>
      </c>
    </row>
    <row r="64" spans="1:54" ht="13.5" thickBot="1" x14ac:dyDescent="0.25">
      <c r="A64" s="97" t="s">
        <v>26</v>
      </c>
      <c r="B64" s="98"/>
      <c r="C64" s="98"/>
      <c r="D64" s="98">
        <v>1976</v>
      </c>
      <c r="E64" s="98">
        <v>1702</v>
      </c>
      <c r="F64" s="98">
        <v>234</v>
      </c>
      <c r="G64" s="98">
        <v>1.5</v>
      </c>
      <c r="H64" s="98">
        <v>113.4</v>
      </c>
      <c r="I64" s="98">
        <v>63.2</v>
      </c>
      <c r="J64" s="98">
        <v>233.1</v>
      </c>
      <c r="K64" s="98">
        <v>0</v>
      </c>
      <c r="L64" s="98">
        <v>0</v>
      </c>
      <c r="M64" s="98">
        <v>1239.6000000000001</v>
      </c>
      <c r="N64" s="98">
        <v>384.8</v>
      </c>
      <c r="O64" s="98">
        <v>114.60000000000001</v>
      </c>
      <c r="P64" s="98">
        <v>332</v>
      </c>
      <c r="Q64" s="98">
        <v>14.4</v>
      </c>
      <c r="R64" s="98">
        <v>209.4</v>
      </c>
      <c r="S64" s="98">
        <v>393.6</v>
      </c>
      <c r="T64" s="98">
        <v>44.2</v>
      </c>
      <c r="U64" s="98">
        <v>314.2</v>
      </c>
      <c r="V64" s="99">
        <v>59.4</v>
      </c>
    </row>
    <row r="65" spans="1:22" x14ac:dyDescent="0.2">
      <c r="A65" s="82" t="s">
        <v>2</v>
      </c>
      <c r="B65" s="86">
        <v>0</v>
      </c>
      <c r="C65" s="86">
        <v>0</v>
      </c>
      <c r="D65" s="86">
        <v>47090</v>
      </c>
      <c r="E65" s="86">
        <v>42108</v>
      </c>
      <c r="F65" s="86">
        <v>5505</v>
      </c>
      <c r="G65" s="86">
        <v>33.9</v>
      </c>
      <c r="H65" s="86">
        <v>2823.6000000000004</v>
      </c>
      <c r="I65" s="86">
        <v>2060.3999999999996</v>
      </c>
      <c r="J65" s="86">
        <v>5775.0000000000009</v>
      </c>
      <c r="K65" s="86">
        <v>0</v>
      </c>
      <c r="L65" s="86">
        <v>0</v>
      </c>
      <c r="M65" s="86">
        <v>29689.200000000001</v>
      </c>
      <c r="N65" s="86">
        <v>8502.4</v>
      </c>
      <c r="O65" s="86">
        <v>2858.9999999999995</v>
      </c>
      <c r="P65" s="86">
        <v>6974.4000000000015</v>
      </c>
      <c r="Q65" s="86">
        <v>324.40000000000003</v>
      </c>
      <c r="R65" s="86">
        <v>5185.800000000002</v>
      </c>
      <c r="S65" s="86">
        <v>11059.2</v>
      </c>
      <c r="T65" s="86">
        <v>1098.8000000000002</v>
      </c>
      <c r="U65" s="86">
        <v>7733</v>
      </c>
      <c r="V65" s="86">
        <v>1330.7999999999997</v>
      </c>
    </row>
    <row r="70" spans="1:22" ht="18" x14ac:dyDescent="0.25">
      <c r="B70" s="130" t="s">
        <v>106</v>
      </c>
      <c r="C70" s="130"/>
      <c r="D70" s="130"/>
      <c r="E70" s="130"/>
      <c r="F70" s="130"/>
      <c r="G70" s="130"/>
      <c r="H70" s="130"/>
      <c r="I70" s="130"/>
      <c r="J70" s="130"/>
      <c r="K70" s="101"/>
      <c r="L70" s="101"/>
      <c r="M70" s="101"/>
      <c r="N70" s="101"/>
      <c r="O70" s="101"/>
    </row>
    <row r="71" spans="1:22" ht="18.75" thickBot="1" x14ac:dyDescent="0.3">
      <c r="B71" s="131" t="s">
        <v>62</v>
      </c>
      <c r="C71" s="132"/>
      <c r="D71" s="132"/>
      <c r="E71" s="132"/>
      <c r="F71" s="132"/>
      <c r="G71" s="102"/>
      <c r="H71" s="131" t="s">
        <v>63</v>
      </c>
      <c r="I71" s="132"/>
      <c r="J71" s="132"/>
      <c r="K71" s="132"/>
      <c r="L71" s="132"/>
      <c r="M71" s="76"/>
      <c r="N71" s="76"/>
      <c r="O71" s="76"/>
    </row>
    <row r="72" spans="1:22" ht="13.5" thickBot="1" x14ac:dyDescent="0.25">
      <c r="B72" s="133" t="s">
        <v>64</v>
      </c>
      <c r="C72" s="134"/>
      <c r="D72" s="103" t="s">
        <v>65</v>
      </c>
      <c r="E72" s="104" t="s">
        <v>66</v>
      </c>
      <c r="F72" s="104" t="s">
        <v>67</v>
      </c>
      <c r="G72" s="105"/>
      <c r="H72" s="133" t="s">
        <v>64</v>
      </c>
      <c r="I72" s="134"/>
      <c r="J72" s="103" t="s">
        <v>65</v>
      </c>
      <c r="K72" s="104" t="s">
        <v>66</v>
      </c>
      <c r="L72" s="104" t="s">
        <v>67</v>
      </c>
      <c r="M72" s="76"/>
      <c r="N72" s="76"/>
      <c r="O72" s="76"/>
    </row>
    <row r="73" spans="1:22" ht="25.5" x14ac:dyDescent="0.2">
      <c r="B73" s="106" t="s">
        <v>68</v>
      </c>
      <c r="C73" s="107" t="s">
        <v>69</v>
      </c>
      <c r="D73" s="108">
        <v>10000</v>
      </c>
      <c r="E73" s="108">
        <v>10000</v>
      </c>
      <c r="F73" s="108">
        <v>10000</v>
      </c>
      <c r="G73" s="105"/>
      <c r="H73" s="106" t="s">
        <v>68</v>
      </c>
      <c r="I73" s="107" t="s">
        <v>69</v>
      </c>
      <c r="J73" s="108">
        <v>10000</v>
      </c>
      <c r="K73" s="108">
        <v>10000</v>
      </c>
      <c r="L73" s="108">
        <v>10000</v>
      </c>
      <c r="M73" s="76"/>
      <c r="N73" s="76"/>
      <c r="O73" s="76"/>
    </row>
    <row r="74" spans="1:22" ht="25.5" x14ac:dyDescent="0.2">
      <c r="B74" s="109" t="s">
        <v>70</v>
      </c>
      <c r="C74" s="110" t="s">
        <v>71</v>
      </c>
      <c r="D74" s="111">
        <v>18.25</v>
      </c>
      <c r="E74" s="111">
        <v>18.25</v>
      </c>
      <c r="F74" s="111">
        <v>18.25</v>
      </c>
      <c r="G74" s="105"/>
      <c r="H74" s="109" t="s">
        <v>70</v>
      </c>
      <c r="I74" s="110" t="s">
        <v>71</v>
      </c>
      <c r="J74" s="111">
        <v>20</v>
      </c>
      <c r="K74" s="111">
        <v>20</v>
      </c>
      <c r="L74" s="111">
        <v>20</v>
      </c>
      <c r="M74" s="76"/>
      <c r="N74" s="76"/>
      <c r="O74" s="76"/>
    </row>
    <row r="75" spans="1:22" x14ac:dyDescent="0.2">
      <c r="B75" s="128" t="s">
        <v>72</v>
      </c>
      <c r="C75" s="110" t="s">
        <v>73</v>
      </c>
      <c r="D75" s="111">
        <v>70.180000000000007</v>
      </c>
      <c r="E75" s="111">
        <v>70.180000000000007</v>
      </c>
      <c r="F75" s="111">
        <v>70.180000000000007</v>
      </c>
      <c r="G75" s="102"/>
      <c r="H75" s="128" t="s">
        <v>72</v>
      </c>
      <c r="I75" s="110" t="s">
        <v>73</v>
      </c>
      <c r="J75" s="111">
        <v>71.510000000000005</v>
      </c>
      <c r="K75" s="111">
        <v>71.510000000000005</v>
      </c>
      <c r="L75" s="111">
        <v>71.510000000000005</v>
      </c>
      <c r="M75" s="76"/>
      <c r="N75" s="76"/>
      <c r="O75" s="76"/>
    </row>
    <row r="76" spans="1:22" x14ac:dyDescent="0.2">
      <c r="B76" s="126"/>
      <c r="C76" s="110" t="s">
        <v>74</v>
      </c>
      <c r="D76" s="111">
        <v>0</v>
      </c>
      <c r="E76" s="111">
        <v>0</v>
      </c>
      <c r="F76" s="111">
        <v>0</v>
      </c>
      <c r="G76" s="102"/>
      <c r="H76" s="126"/>
      <c r="I76" s="110" t="s">
        <v>74</v>
      </c>
      <c r="J76" s="111">
        <v>0</v>
      </c>
      <c r="K76" s="111">
        <v>0</v>
      </c>
      <c r="L76" s="111">
        <v>0</v>
      </c>
      <c r="M76" s="76"/>
      <c r="N76" s="76"/>
      <c r="O76" s="76"/>
    </row>
    <row r="77" spans="1:22" x14ac:dyDescent="0.2">
      <c r="B77" s="129"/>
      <c r="C77" s="110" t="s">
        <v>75</v>
      </c>
      <c r="D77" s="111">
        <v>0</v>
      </c>
      <c r="E77" s="111">
        <v>0</v>
      </c>
      <c r="F77" s="111">
        <v>0</v>
      </c>
      <c r="G77" s="102"/>
      <c r="H77" s="129"/>
      <c r="I77" s="110" t="s">
        <v>75</v>
      </c>
      <c r="J77" s="111">
        <v>0</v>
      </c>
      <c r="K77" s="111">
        <v>0</v>
      </c>
      <c r="L77" s="111">
        <v>0</v>
      </c>
      <c r="M77" s="76"/>
      <c r="N77" s="76"/>
      <c r="O77" s="76"/>
    </row>
    <row r="78" spans="1:22" ht="25.5" x14ac:dyDescent="0.2">
      <c r="B78" s="109" t="s">
        <v>76</v>
      </c>
      <c r="C78" s="110" t="s">
        <v>77</v>
      </c>
      <c r="D78" s="111">
        <v>0.59</v>
      </c>
      <c r="E78" s="111">
        <v>0.59</v>
      </c>
      <c r="F78" s="111">
        <v>0.59</v>
      </c>
      <c r="G78" s="102"/>
      <c r="H78" s="109" t="s">
        <v>76</v>
      </c>
      <c r="I78" s="110" t="s">
        <v>77</v>
      </c>
      <c r="J78" s="111">
        <v>0.64</v>
      </c>
      <c r="K78" s="111">
        <v>0.64</v>
      </c>
      <c r="L78" s="111">
        <v>0.64</v>
      </c>
      <c r="M78" s="76"/>
      <c r="N78" s="76"/>
      <c r="O78" s="76"/>
    </row>
    <row r="79" spans="1:22" x14ac:dyDescent="0.2">
      <c r="B79" s="128" t="s">
        <v>78</v>
      </c>
      <c r="C79" s="110" t="s">
        <v>79</v>
      </c>
      <c r="D79" s="111">
        <v>16.23</v>
      </c>
      <c r="E79" s="111">
        <v>16.23</v>
      </c>
      <c r="F79" s="111">
        <v>16.23</v>
      </c>
      <c r="G79" s="102"/>
      <c r="H79" s="128" t="s">
        <v>78</v>
      </c>
      <c r="I79" s="110" t="s">
        <v>79</v>
      </c>
      <c r="J79" s="111">
        <v>16.5</v>
      </c>
      <c r="K79" s="111">
        <v>16.5</v>
      </c>
      <c r="L79" s="111">
        <v>16.5</v>
      </c>
      <c r="M79" s="76"/>
      <c r="N79" s="76"/>
      <c r="O79" s="76"/>
    </row>
    <row r="80" spans="1:22" x14ac:dyDescent="0.2">
      <c r="B80" s="126"/>
      <c r="C80" s="110" t="s">
        <v>80</v>
      </c>
      <c r="D80" s="111">
        <v>0</v>
      </c>
      <c r="E80" s="111">
        <v>0</v>
      </c>
      <c r="F80" s="111">
        <v>0</v>
      </c>
      <c r="G80" s="102"/>
      <c r="H80" s="126"/>
      <c r="I80" s="110" t="s">
        <v>80</v>
      </c>
      <c r="J80" s="111">
        <v>0</v>
      </c>
      <c r="K80" s="111">
        <v>0</v>
      </c>
      <c r="L80" s="111">
        <v>0</v>
      </c>
      <c r="M80" s="76"/>
      <c r="N80" s="76"/>
      <c r="O80" s="76"/>
    </row>
    <row r="81" spans="2:15" x14ac:dyDescent="0.2">
      <c r="B81" s="129"/>
      <c r="C81" s="110" t="s">
        <v>81</v>
      </c>
      <c r="D81" s="111">
        <v>0</v>
      </c>
      <c r="E81" s="111">
        <v>0</v>
      </c>
      <c r="F81" s="111">
        <v>0</v>
      </c>
      <c r="G81" s="102"/>
      <c r="H81" s="129"/>
      <c r="I81" s="110" t="s">
        <v>81</v>
      </c>
      <c r="J81" s="111">
        <v>0</v>
      </c>
      <c r="K81" s="111">
        <v>0</v>
      </c>
      <c r="L81" s="111">
        <v>0</v>
      </c>
      <c r="M81" s="76"/>
      <c r="N81" s="76" t="s">
        <v>82</v>
      </c>
      <c r="O81" s="76" t="s">
        <v>83</v>
      </c>
    </row>
    <row r="82" spans="2:15" x14ac:dyDescent="0.2">
      <c r="B82" s="128" t="s">
        <v>84</v>
      </c>
      <c r="C82" s="110" t="s">
        <v>85</v>
      </c>
      <c r="D82" s="112">
        <f>D10</f>
        <v>1936</v>
      </c>
      <c r="E82" s="112">
        <f>D16</f>
        <v>2434</v>
      </c>
      <c r="F82" s="112">
        <f>D28</f>
        <v>2264</v>
      </c>
      <c r="G82" s="102"/>
      <c r="H82" s="128" t="s">
        <v>84</v>
      </c>
      <c r="I82" s="110" t="s">
        <v>85</v>
      </c>
      <c r="J82" s="112">
        <f>E10</f>
        <v>1948</v>
      </c>
      <c r="K82" s="112">
        <f>E16</f>
        <v>2698</v>
      </c>
      <c r="L82" s="112">
        <f>E28</f>
        <v>2526</v>
      </c>
      <c r="M82" s="76">
        <v>4</v>
      </c>
      <c r="N82" s="113">
        <f>(D82+J82)/1000</f>
        <v>3.8839999999999999</v>
      </c>
      <c r="O82" s="113">
        <f>(D83+J83)/1000</f>
        <v>3.5379999999999998</v>
      </c>
    </row>
    <row r="83" spans="2:15" x14ac:dyDescent="0.2">
      <c r="B83" s="126"/>
      <c r="C83" s="110" t="s">
        <v>86</v>
      </c>
      <c r="D83" s="112">
        <f>D44</f>
        <v>1892</v>
      </c>
      <c r="E83" s="112">
        <f>D50</f>
        <v>1984</v>
      </c>
      <c r="F83" s="112">
        <f>D62</f>
        <v>2046</v>
      </c>
      <c r="G83" s="102"/>
      <c r="H83" s="126"/>
      <c r="I83" s="110" t="s">
        <v>86</v>
      </c>
      <c r="J83" s="112">
        <f>E44</f>
        <v>1646</v>
      </c>
      <c r="K83" s="112">
        <f>E50</f>
        <v>1780</v>
      </c>
      <c r="L83" s="112">
        <f>E62</f>
        <v>1702</v>
      </c>
      <c r="M83" s="76">
        <v>10</v>
      </c>
      <c r="N83" s="113">
        <f>(E82+K82)/1000</f>
        <v>5.1319999999999997</v>
      </c>
      <c r="O83" s="113">
        <f>(E83+K83)/1000</f>
        <v>3.7639999999999998</v>
      </c>
    </row>
    <row r="84" spans="2:15" x14ac:dyDescent="0.2">
      <c r="B84" s="126"/>
      <c r="C84" s="110" t="s">
        <v>87</v>
      </c>
      <c r="D84" s="114">
        <v>3676.9552621731341</v>
      </c>
      <c r="E84" s="114">
        <v>3841.8745424562148</v>
      </c>
      <c r="F84" s="114">
        <v>3560.8987629561179</v>
      </c>
      <c r="G84" s="102"/>
      <c r="H84" s="126"/>
      <c r="I84" s="110" t="s">
        <v>87</v>
      </c>
      <c r="J84" s="114">
        <v>2999.9999999986358</v>
      </c>
      <c r="K84" s="114">
        <v>2884.4410203736129</v>
      </c>
      <c r="L84" s="114">
        <v>2778.488797887434</v>
      </c>
      <c r="M84" s="76">
        <v>22</v>
      </c>
      <c r="N84" s="113">
        <f>(F82+L82)/1000</f>
        <v>4.79</v>
      </c>
      <c r="O84" s="113">
        <f>(F83+L83)/1000</f>
        <v>3.7480000000000002</v>
      </c>
    </row>
    <row r="85" spans="2:15" x14ac:dyDescent="0.2">
      <c r="B85" s="126"/>
      <c r="C85" s="110" t="s">
        <v>88</v>
      </c>
      <c r="D85" s="115">
        <v>0</v>
      </c>
      <c r="E85" s="115">
        <v>0</v>
      </c>
      <c r="F85" s="115">
        <v>0</v>
      </c>
      <c r="G85" s="102"/>
      <c r="H85" s="126"/>
      <c r="I85" s="110" t="s">
        <v>88</v>
      </c>
      <c r="J85" s="115">
        <v>0</v>
      </c>
      <c r="K85" s="115">
        <v>0</v>
      </c>
      <c r="L85" s="115">
        <v>0</v>
      </c>
      <c r="M85" s="76"/>
      <c r="N85" s="76"/>
      <c r="O85" s="76"/>
    </row>
    <row r="86" spans="2:15" x14ac:dyDescent="0.2">
      <c r="B86" s="126"/>
      <c r="C86" s="110" t="s">
        <v>89</v>
      </c>
      <c r="D86" s="115">
        <v>0</v>
      </c>
      <c r="E86" s="115">
        <v>0</v>
      </c>
      <c r="F86" s="115">
        <v>0</v>
      </c>
      <c r="G86" s="102"/>
      <c r="H86" s="126"/>
      <c r="I86" s="110" t="s">
        <v>89</v>
      </c>
      <c r="J86" s="115">
        <v>0</v>
      </c>
      <c r="K86" s="115">
        <v>0</v>
      </c>
      <c r="L86" s="115">
        <v>0</v>
      </c>
      <c r="M86" s="105"/>
      <c r="N86" s="105"/>
      <c r="O86" s="105"/>
    </row>
    <row r="87" spans="2:15" x14ac:dyDescent="0.2">
      <c r="B87" s="126"/>
      <c r="C87" s="110" t="s">
        <v>90</v>
      </c>
      <c r="D87" s="114">
        <v>0</v>
      </c>
      <c r="E87" s="114">
        <v>0</v>
      </c>
      <c r="F87" s="114">
        <v>0</v>
      </c>
      <c r="G87" s="102"/>
      <c r="H87" s="126"/>
      <c r="I87" s="110" t="s">
        <v>90</v>
      </c>
      <c r="J87" s="114">
        <v>0</v>
      </c>
      <c r="K87" s="114">
        <v>0</v>
      </c>
      <c r="L87" s="114">
        <v>0</v>
      </c>
      <c r="M87" s="105"/>
      <c r="N87" s="105"/>
      <c r="O87" s="105"/>
    </row>
    <row r="88" spans="2:15" x14ac:dyDescent="0.2">
      <c r="B88" s="129"/>
      <c r="C88" s="110" t="s">
        <v>91</v>
      </c>
      <c r="D88" s="114">
        <v>3676.9552621731341</v>
      </c>
      <c r="E88" s="114">
        <v>3841.8745424562148</v>
      </c>
      <c r="F88" s="114">
        <v>3560.8987629561179</v>
      </c>
      <c r="G88" s="102"/>
      <c r="H88" s="129"/>
      <c r="I88" s="110" t="s">
        <v>91</v>
      </c>
      <c r="J88" s="114">
        <v>2999.9999999986358</v>
      </c>
      <c r="K88" s="114">
        <v>2884.4410203736129</v>
      </c>
      <c r="L88" s="114">
        <v>2778.488797887434</v>
      </c>
      <c r="M88" s="105"/>
      <c r="N88" s="105"/>
      <c r="O88" s="105"/>
    </row>
    <row r="89" spans="2:15" x14ac:dyDescent="0.2">
      <c r="B89" s="128" t="s">
        <v>92</v>
      </c>
      <c r="C89" s="110" t="s">
        <v>93</v>
      </c>
      <c r="D89" s="114">
        <v>0.36769552621731338</v>
      </c>
      <c r="E89" s="114">
        <v>0.38418745424562151</v>
      </c>
      <c r="F89" s="114">
        <v>0.35608987629561178</v>
      </c>
      <c r="G89" s="102"/>
      <c r="H89" s="128" t="s">
        <v>92</v>
      </c>
      <c r="I89" s="110" t="s">
        <v>93</v>
      </c>
      <c r="J89" s="114">
        <v>0.2999999999998636</v>
      </c>
      <c r="K89" s="114">
        <v>0.28844410203736132</v>
      </c>
      <c r="L89" s="114">
        <v>0.2778488797887434</v>
      </c>
      <c r="M89" s="105"/>
      <c r="N89" s="105"/>
      <c r="O89" s="105"/>
    </row>
    <row r="90" spans="2:15" x14ac:dyDescent="0.2">
      <c r="B90" s="126"/>
      <c r="C90" s="110" t="s">
        <v>94</v>
      </c>
      <c r="D90" s="114">
        <v>0</v>
      </c>
      <c r="E90" s="114">
        <v>0</v>
      </c>
      <c r="F90" s="114">
        <v>0</v>
      </c>
      <c r="G90" s="102"/>
      <c r="H90" s="126"/>
      <c r="I90" s="110" t="s">
        <v>94</v>
      </c>
      <c r="J90" s="114">
        <v>0</v>
      </c>
      <c r="K90" s="114">
        <v>0</v>
      </c>
      <c r="L90" s="114">
        <v>0</v>
      </c>
      <c r="M90" s="105"/>
      <c r="N90" s="105"/>
      <c r="O90" s="105"/>
    </row>
    <row r="91" spans="2:15" ht="13.5" thickBot="1" x14ac:dyDescent="0.25">
      <c r="B91" s="127"/>
      <c r="C91" s="116" t="s">
        <v>95</v>
      </c>
      <c r="D91" s="117">
        <v>0.36769552621731338</v>
      </c>
      <c r="E91" s="117">
        <v>0.38418745424562151</v>
      </c>
      <c r="F91" s="117">
        <v>0.35608987629561178</v>
      </c>
      <c r="G91" s="102"/>
      <c r="H91" s="127"/>
      <c r="I91" s="116" t="s">
        <v>95</v>
      </c>
      <c r="J91" s="117">
        <v>0.2999999999998636</v>
      </c>
      <c r="K91" s="117">
        <v>0.28844410203736132</v>
      </c>
      <c r="L91" s="117">
        <v>0.2778488797887434</v>
      </c>
      <c r="M91" s="105"/>
      <c r="N91" s="105"/>
      <c r="O91" s="105"/>
    </row>
    <row r="92" spans="2:15" ht="25.5" x14ac:dyDescent="0.2">
      <c r="B92" s="118" t="s">
        <v>96</v>
      </c>
      <c r="C92" s="119" t="s">
        <v>97</v>
      </c>
      <c r="D92" s="120">
        <f>D74+D97*D91^2+D98*D90^2+D99*D89^2</f>
        <v>27.738336000015934</v>
      </c>
      <c r="E92" s="120">
        <f t="shared" ref="E92:F92" si="2">E74+E97*E91^2+E98*E90^2+E99*E89^2</f>
        <v>28.608567999981162</v>
      </c>
      <c r="F92" s="120">
        <f t="shared" si="2"/>
        <v>27.148824000015729</v>
      </c>
      <c r="G92" s="102"/>
      <c r="H92" s="118" t="s">
        <v>96</v>
      </c>
      <c r="I92" s="119" t="s">
        <v>97</v>
      </c>
      <c r="J92" s="120">
        <f t="shared" ref="J92:L92" si="3">J74+J97*J91^2+J98*J90^2+J99*J89^2</f>
        <v>26.435899999994149</v>
      </c>
      <c r="K92" s="120">
        <f t="shared" si="3"/>
        <v>25.949632000009991</v>
      </c>
      <c r="L92" s="120">
        <f t="shared" si="3"/>
        <v>25.520571999989961</v>
      </c>
      <c r="M92" s="105"/>
      <c r="N92" s="105"/>
      <c r="O92" s="105"/>
    </row>
    <row r="93" spans="2:15" ht="39" thickBot="1" x14ac:dyDescent="0.25">
      <c r="B93" s="121" t="s">
        <v>98</v>
      </c>
      <c r="C93" s="116" t="s">
        <v>99</v>
      </c>
      <c r="D93" s="122">
        <v>278.4296000003684</v>
      </c>
      <c r="E93" s="122">
        <v>298.5547999995643</v>
      </c>
      <c r="F93" s="122">
        <v>264.79640000036375</v>
      </c>
      <c r="G93" s="123"/>
      <c r="H93" s="121" t="s">
        <v>98</v>
      </c>
      <c r="I93" s="116" t="s">
        <v>99</v>
      </c>
      <c r="J93" s="122">
        <v>212.49999999986494</v>
      </c>
      <c r="K93" s="122">
        <v>201.2800000002305</v>
      </c>
      <c r="L93" s="122">
        <v>191.3799999997683</v>
      </c>
      <c r="M93" s="105"/>
      <c r="N93" s="105"/>
      <c r="O93" s="105"/>
    </row>
    <row r="94" spans="2:15" x14ac:dyDescent="0.2">
      <c r="B94" s="125" t="s">
        <v>78</v>
      </c>
      <c r="C94" s="107" t="s">
        <v>100</v>
      </c>
      <c r="D94" s="108">
        <v>8.1150000000000002</v>
      </c>
      <c r="E94" s="108">
        <v>8.1150000000000002</v>
      </c>
      <c r="F94" s="108">
        <v>8.1150000000000002</v>
      </c>
      <c r="G94" s="123"/>
      <c r="H94" s="125" t="s">
        <v>78</v>
      </c>
      <c r="I94" s="107" t="s">
        <v>100</v>
      </c>
      <c r="J94" s="108">
        <v>8.25</v>
      </c>
      <c r="K94" s="108">
        <v>8.25</v>
      </c>
      <c r="L94" s="108">
        <v>8.25</v>
      </c>
      <c r="M94" s="105"/>
      <c r="N94" s="105"/>
      <c r="O94" s="105"/>
    </row>
    <row r="95" spans="2:15" x14ac:dyDescent="0.2">
      <c r="B95" s="126"/>
      <c r="C95" s="110" t="s">
        <v>101</v>
      </c>
      <c r="D95" s="111">
        <v>-8.1150000000000002</v>
      </c>
      <c r="E95" s="111">
        <v>-8.1150000000000002</v>
      </c>
      <c r="F95" s="111">
        <v>-8.1150000000000002</v>
      </c>
      <c r="G95" s="123"/>
      <c r="H95" s="126"/>
      <c r="I95" s="110" t="s">
        <v>101</v>
      </c>
      <c r="J95" s="111">
        <v>-8.25</v>
      </c>
      <c r="K95" s="111">
        <v>-8.25</v>
      </c>
      <c r="L95" s="111">
        <v>-8.25</v>
      </c>
      <c r="M95" s="105"/>
      <c r="N95" s="105"/>
      <c r="O95" s="105"/>
    </row>
    <row r="96" spans="2:15" ht="13.5" thickBot="1" x14ac:dyDescent="0.25">
      <c r="B96" s="127"/>
      <c r="C96" s="116" t="s">
        <v>102</v>
      </c>
      <c r="D96" s="124">
        <v>8.1150000000000002</v>
      </c>
      <c r="E96" s="124">
        <v>8.1150000000000002</v>
      </c>
      <c r="F96" s="124">
        <v>8.1150000000000002</v>
      </c>
      <c r="G96" s="123"/>
      <c r="H96" s="127"/>
      <c r="I96" s="116" t="s">
        <v>102</v>
      </c>
      <c r="J96" s="124">
        <v>8.25</v>
      </c>
      <c r="K96" s="124">
        <v>8.25</v>
      </c>
      <c r="L96" s="124">
        <v>8.25</v>
      </c>
      <c r="M96" s="105"/>
      <c r="N96" s="105"/>
      <c r="O96" s="105"/>
    </row>
    <row r="97" spans="2:15" x14ac:dyDescent="0.2">
      <c r="B97" s="125" t="s">
        <v>72</v>
      </c>
      <c r="C97" s="107" t="s">
        <v>103</v>
      </c>
      <c r="D97" s="108">
        <v>35.090000000000003</v>
      </c>
      <c r="E97" s="108">
        <v>35.090000000000003</v>
      </c>
      <c r="F97" s="108">
        <v>35.090000000000003</v>
      </c>
      <c r="G97" s="123"/>
      <c r="H97" s="125" t="s">
        <v>72</v>
      </c>
      <c r="I97" s="107" t="s">
        <v>103</v>
      </c>
      <c r="J97" s="108">
        <v>35.755000000000003</v>
      </c>
      <c r="K97" s="108">
        <v>35.755000000000003</v>
      </c>
      <c r="L97" s="108">
        <v>35.755000000000003</v>
      </c>
      <c r="M97" s="105"/>
      <c r="N97" s="105"/>
      <c r="O97" s="105"/>
    </row>
    <row r="98" spans="2:15" x14ac:dyDescent="0.2">
      <c r="B98" s="126"/>
      <c r="C98" s="110" t="s">
        <v>104</v>
      </c>
      <c r="D98" s="114">
        <v>-35.090000000000003</v>
      </c>
      <c r="E98" s="114">
        <v>-35.090000000000003</v>
      </c>
      <c r="F98" s="114">
        <v>-35.090000000000003</v>
      </c>
      <c r="G98" s="123"/>
      <c r="H98" s="126"/>
      <c r="I98" s="110" t="s">
        <v>104</v>
      </c>
      <c r="J98" s="111">
        <v>-35.755000000000003</v>
      </c>
      <c r="K98" s="111">
        <v>-35.755000000000003</v>
      </c>
      <c r="L98" s="111">
        <v>-35.755000000000003</v>
      </c>
      <c r="M98" s="105"/>
      <c r="N98" s="105"/>
      <c r="O98" s="105"/>
    </row>
    <row r="99" spans="2:15" ht="13.5" thickBot="1" x14ac:dyDescent="0.25">
      <c r="B99" s="127"/>
      <c r="C99" s="116" t="s">
        <v>105</v>
      </c>
      <c r="D99" s="117">
        <v>35.090000000000003</v>
      </c>
      <c r="E99" s="117">
        <v>35.090000000000003</v>
      </c>
      <c r="F99" s="117">
        <v>35.090000000000003</v>
      </c>
      <c r="G99" s="123"/>
      <c r="H99" s="127"/>
      <c r="I99" s="116" t="s">
        <v>105</v>
      </c>
      <c r="J99" s="124">
        <v>35.755000000000003</v>
      </c>
      <c r="K99" s="124">
        <v>35.755000000000003</v>
      </c>
      <c r="L99" s="124">
        <v>35.755000000000003</v>
      </c>
      <c r="M99" s="105"/>
      <c r="N99" s="105"/>
      <c r="O99" s="105"/>
    </row>
  </sheetData>
  <mergeCells count="17">
    <mergeCell ref="B75:B77"/>
    <mergeCell ref="H75:H77"/>
    <mergeCell ref="B70:J70"/>
    <mergeCell ref="B71:F71"/>
    <mergeCell ref="H71:L71"/>
    <mergeCell ref="B72:C72"/>
    <mergeCell ref="H72:I72"/>
    <mergeCell ref="B94:B96"/>
    <mergeCell ref="H94:H96"/>
    <mergeCell ref="B97:B99"/>
    <mergeCell ref="H97:H99"/>
    <mergeCell ref="B79:B81"/>
    <mergeCell ref="H79:H81"/>
    <mergeCell ref="B82:B88"/>
    <mergeCell ref="H82:H88"/>
    <mergeCell ref="B89:B91"/>
    <mergeCell ref="H89:H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Нифантово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2019-07-16T11:03:56Z</dcterms:modified>
</cp:coreProperties>
</file>